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B\1444\project\rpt\org\"/>
    </mc:Choice>
  </mc:AlternateContent>
  <xr:revisionPtr revIDLastSave="0" documentId="13_ncr:1_{766C9A23-10F1-475A-BBBC-0486AB72D75C}" xr6:coauthVersionLast="37" xr6:coauthVersionMax="37" xr10:uidLastSave="{00000000-0000-0000-0000-000000000000}"/>
  <bookViews>
    <workbookView xWindow="5580" yWindow="0" windowWidth="28800" windowHeight="12135" xr2:uid="{00000000-000D-0000-FFFF-FFFF00000000}"/>
  </bookViews>
  <sheets>
    <sheet name="layout" sheetId="2" r:id="rId1"/>
    <sheet name="format" sheetId="3" r:id="rId2"/>
    <sheet name="sample" sheetId="5" r:id="rId3"/>
  </sheets>
  <definedNames>
    <definedName name="_xlnm.Print_Area" localSheetId="1">format!$A$1:$X$18</definedName>
    <definedName name="_xlnm.Print_Area" localSheetId="2">sample!$A$1:$X$122</definedName>
    <definedName name="_xlnm.Print_Titles" localSheetId="1">format!$1:$6</definedName>
    <definedName name="_xlnm.Print_Titles" localSheetId="0">layout!$9:$14</definedName>
    <definedName name="_xlnm.Print_Titles" localSheetId="2">sample!$1:$7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U7" i="5"/>
  <c r="T7" i="5"/>
  <c r="S7" i="5"/>
  <c r="Q7" i="5"/>
  <c r="P7" i="5"/>
  <c r="O7" i="5"/>
  <c r="L7" i="5"/>
  <c r="K7" i="5"/>
  <c r="J7" i="5"/>
  <c r="H7" i="5"/>
  <c r="F6" i="5"/>
  <c r="G7" i="5"/>
  <c r="G14" i="2"/>
  <c r="H14" i="2" s="1"/>
  <c r="J14" i="2" s="1"/>
  <c r="K14" i="2" s="1"/>
  <c r="L14" i="2" s="1"/>
  <c r="O14" i="2" s="1"/>
  <c r="P14" i="2" s="1"/>
  <c r="Q14" i="2" s="1"/>
  <c r="S14" i="2" s="1"/>
  <c r="T14" i="2" s="1"/>
  <c r="U14" i="2" s="1"/>
  <c r="T85" i="5" l="1"/>
  <c r="P85" i="5"/>
  <c r="L85" i="5"/>
  <c r="L80" i="5" s="1"/>
  <c r="H85" i="5"/>
  <c r="S84" i="5"/>
  <c r="O84" i="5"/>
  <c r="U82" i="5"/>
  <c r="V77" i="5"/>
  <c r="T77" i="5"/>
  <c r="R77" i="5"/>
  <c r="P77" i="5"/>
  <c r="M77" i="5"/>
  <c r="J77" i="5"/>
  <c r="F77" i="5"/>
  <c r="U76" i="5"/>
  <c r="S76" i="5"/>
  <c r="Q76" i="5"/>
  <c r="O76" i="5"/>
  <c r="M76" i="5"/>
  <c r="L76" i="5"/>
  <c r="L78" i="5" s="1"/>
  <c r="T75" i="5"/>
  <c r="S75" i="5"/>
  <c r="P75" i="5"/>
  <c r="O75" i="5"/>
  <c r="L75" i="5"/>
  <c r="K75" i="5"/>
  <c r="H75" i="5"/>
  <c r="G75" i="5"/>
  <c r="W74" i="5"/>
  <c r="V74" i="5"/>
  <c r="U74" i="5"/>
  <c r="T74" i="5"/>
  <c r="S74" i="5"/>
  <c r="R74" i="5"/>
  <c r="Q74" i="5"/>
  <c r="P74" i="5"/>
  <c r="O74" i="5"/>
  <c r="M74" i="5"/>
  <c r="L74" i="5"/>
  <c r="K74" i="5"/>
  <c r="J74" i="5"/>
  <c r="I74" i="5"/>
  <c r="H74" i="5"/>
  <c r="G74" i="5"/>
  <c r="F74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U72" i="5"/>
  <c r="T72" i="5"/>
  <c r="Q72" i="5"/>
  <c r="P72" i="5"/>
  <c r="M72" i="5"/>
  <c r="L72" i="5"/>
  <c r="I72" i="5"/>
  <c r="H72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W70" i="5"/>
  <c r="V70" i="5"/>
  <c r="U70" i="5"/>
  <c r="T70" i="5"/>
  <c r="S70" i="5"/>
  <c r="R70" i="5"/>
  <c r="Q70" i="5"/>
  <c r="P70" i="5"/>
  <c r="O70" i="5"/>
  <c r="M70" i="5"/>
  <c r="L70" i="5"/>
  <c r="K70" i="5"/>
  <c r="J70" i="5"/>
  <c r="I70" i="5"/>
  <c r="H70" i="5"/>
  <c r="G70" i="5"/>
  <c r="F70" i="5"/>
  <c r="U69" i="5"/>
  <c r="T69" i="5"/>
  <c r="P69" i="5"/>
  <c r="M69" i="5"/>
  <c r="L69" i="5"/>
  <c r="H69" i="5"/>
  <c r="V68" i="5"/>
  <c r="T68" i="5"/>
  <c r="R68" i="5"/>
  <c r="P68" i="5"/>
  <c r="L68" i="5"/>
  <c r="J68" i="5"/>
  <c r="H68" i="5"/>
  <c r="F68" i="5"/>
  <c r="V67" i="5"/>
  <c r="T67" i="5"/>
  <c r="J67" i="5"/>
  <c r="F67" i="5"/>
  <c r="V66" i="5"/>
  <c r="U66" i="5"/>
  <c r="U77" i="5" s="1"/>
  <c r="T66" i="5"/>
  <c r="S66" i="5"/>
  <c r="S77" i="5" s="1"/>
  <c r="R66" i="5"/>
  <c r="Q66" i="5"/>
  <c r="Q68" i="5" s="1"/>
  <c r="P66" i="5"/>
  <c r="O66" i="5"/>
  <c r="M66" i="5"/>
  <c r="L66" i="5"/>
  <c r="K66" i="5"/>
  <c r="J66" i="5"/>
  <c r="I66" i="5"/>
  <c r="I77" i="5" s="1"/>
  <c r="H66" i="5"/>
  <c r="G66" i="5"/>
  <c r="F66" i="5"/>
  <c r="V65" i="5"/>
  <c r="V76" i="5" s="1"/>
  <c r="U65" i="5"/>
  <c r="T65" i="5"/>
  <c r="T76" i="5" s="1"/>
  <c r="S65" i="5"/>
  <c r="R65" i="5"/>
  <c r="R76" i="5" s="1"/>
  <c r="Q65" i="5"/>
  <c r="P65" i="5"/>
  <c r="P76" i="5" s="1"/>
  <c r="O65" i="5"/>
  <c r="M65" i="5"/>
  <c r="L65" i="5"/>
  <c r="L67" i="5" s="1"/>
  <c r="K65" i="5"/>
  <c r="J65" i="5"/>
  <c r="I65" i="5"/>
  <c r="H65" i="5"/>
  <c r="H67" i="5" s="1"/>
  <c r="G65" i="5"/>
  <c r="F65" i="5"/>
  <c r="W64" i="5"/>
  <c r="V64" i="5"/>
  <c r="U64" i="5"/>
  <c r="T64" i="5"/>
  <c r="S64" i="5"/>
  <c r="R64" i="5"/>
  <c r="Q64" i="5"/>
  <c r="P64" i="5"/>
  <c r="O64" i="5"/>
  <c r="M64" i="5"/>
  <c r="L64" i="5"/>
  <c r="K64" i="5"/>
  <c r="J64" i="5"/>
  <c r="I64" i="5"/>
  <c r="H64" i="5"/>
  <c r="G64" i="5"/>
  <c r="F64" i="5"/>
  <c r="W63" i="5"/>
  <c r="N63" i="5"/>
  <c r="N74" i="5" s="1"/>
  <c r="W62" i="5"/>
  <c r="X62" i="5" s="1"/>
  <c r="N62" i="5"/>
  <c r="V61" i="5"/>
  <c r="U61" i="5"/>
  <c r="T61" i="5"/>
  <c r="S61" i="5"/>
  <c r="R61" i="5"/>
  <c r="Q61" i="5"/>
  <c r="P61" i="5"/>
  <c r="O61" i="5"/>
  <c r="M61" i="5"/>
  <c r="L61" i="5"/>
  <c r="K61" i="5"/>
  <c r="J61" i="5"/>
  <c r="I61" i="5"/>
  <c r="H61" i="5"/>
  <c r="G61" i="5"/>
  <c r="F61" i="5"/>
  <c r="W60" i="5"/>
  <c r="N60" i="5"/>
  <c r="W59" i="5"/>
  <c r="N59" i="5"/>
  <c r="V58" i="5"/>
  <c r="U58" i="5"/>
  <c r="T58" i="5"/>
  <c r="S58" i="5"/>
  <c r="R58" i="5"/>
  <c r="Q58" i="5"/>
  <c r="P58" i="5"/>
  <c r="O58" i="5"/>
  <c r="M58" i="5"/>
  <c r="L58" i="5"/>
  <c r="K58" i="5"/>
  <c r="J58" i="5"/>
  <c r="I58" i="5"/>
  <c r="H58" i="5"/>
  <c r="G58" i="5"/>
  <c r="F58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V56" i="5"/>
  <c r="U56" i="5"/>
  <c r="T56" i="5"/>
  <c r="S56" i="5"/>
  <c r="Q56" i="5"/>
  <c r="P56" i="5"/>
  <c r="N56" i="5"/>
  <c r="M56" i="5"/>
  <c r="L56" i="5"/>
  <c r="K56" i="5"/>
  <c r="J56" i="5"/>
  <c r="I56" i="5"/>
  <c r="H56" i="5"/>
  <c r="G56" i="5"/>
  <c r="F56" i="5"/>
  <c r="W55" i="5"/>
  <c r="N55" i="5"/>
  <c r="X54" i="5"/>
  <c r="W54" i="5"/>
  <c r="N54" i="5"/>
  <c r="N65" i="5" s="1"/>
  <c r="W53" i="5"/>
  <c r="V53" i="5"/>
  <c r="U53" i="5"/>
  <c r="T53" i="5"/>
  <c r="S53" i="5"/>
  <c r="R53" i="5"/>
  <c r="Q53" i="5"/>
  <c r="P53" i="5"/>
  <c r="O53" i="5"/>
  <c r="M53" i="5"/>
  <c r="L53" i="5"/>
  <c r="K53" i="5"/>
  <c r="J53" i="5"/>
  <c r="I53" i="5"/>
  <c r="H53" i="5"/>
  <c r="G53" i="5"/>
  <c r="F53" i="5"/>
  <c r="X52" i="5"/>
  <c r="W52" i="5"/>
  <c r="N52" i="5"/>
  <c r="W51" i="5"/>
  <c r="N51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W49" i="5"/>
  <c r="W71" i="5" s="1"/>
  <c r="N49" i="5"/>
  <c r="X48" i="5"/>
  <c r="W48" i="5"/>
  <c r="N48" i="5"/>
  <c r="N70" i="5" s="1"/>
  <c r="N81" i="5" s="1"/>
  <c r="W47" i="5"/>
  <c r="V47" i="5"/>
  <c r="U47" i="5"/>
  <c r="T47" i="5"/>
  <c r="S47" i="5"/>
  <c r="R47" i="5"/>
  <c r="Q47" i="5"/>
  <c r="P47" i="5"/>
  <c r="O47" i="5"/>
  <c r="M47" i="5"/>
  <c r="L47" i="5"/>
  <c r="K47" i="5"/>
  <c r="J47" i="5"/>
  <c r="I47" i="5"/>
  <c r="H47" i="5"/>
  <c r="G47" i="5"/>
  <c r="F47" i="5"/>
  <c r="V46" i="5"/>
  <c r="U46" i="5"/>
  <c r="T46" i="5"/>
  <c r="S46" i="5"/>
  <c r="R46" i="5"/>
  <c r="Q46" i="5"/>
  <c r="P46" i="5"/>
  <c r="O46" i="5"/>
  <c r="M46" i="5"/>
  <c r="L46" i="5"/>
  <c r="K46" i="5"/>
  <c r="J46" i="5"/>
  <c r="I46" i="5"/>
  <c r="H46" i="5"/>
  <c r="G46" i="5"/>
  <c r="F46" i="5"/>
  <c r="W45" i="5"/>
  <c r="V45" i="5"/>
  <c r="U45" i="5"/>
  <c r="T45" i="5"/>
  <c r="S45" i="5"/>
  <c r="R45" i="5"/>
  <c r="Q45" i="5"/>
  <c r="P45" i="5"/>
  <c r="O45" i="5"/>
  <c r="M45" i="5"/>
  <c r="L45" i="5"/>
  <c r="K45" i="5"/>
  <c r="J45" i="5"/>
  <c r="I45" i="5"/>
  <c r="H45" i="5"/>
  <c r="G45" i="5"/>
  <c r="F45" i="5"/>
  <c r="X44" i="5"/>
  <c r="W44" i="5"/>
  <c r="N44" i="5"/>
  <c r="W43" i="5"/>
  <c r="N43" i="5"/>
  <c r="P41" i="5"/>
  <c r="H41" i="5"/>
  <c r="V40" i="5"/>
  <c r="U40" i="5"/>
  <c r="T40" i="5"/>
  <c r="S40" i="5"/>
  <c r="R40" i="5"/>
  <c r="Q40" i="5"/>
  <c r="P40" i="5"/>
  <c r="O40" i="5"/>
  <c r="M40" i="5"/>
  <c r="L40" i="5"/>
  <c r="K40" i="5"/>
  <c r="J40" i="5"/>
  <c r="I40" i="5"/>
  <c r="H40" i="5"/>
  <c r="G40" i="5"/>
  <c r="F40" i="5"/>
  <c r="V39" i="5"/>
  <c r="V84" i="5" s="1"/>
  <c r="U39" i="5"/>
  <c r="T39" i="5"/>
  <c r="T84" i="5" s="1"/>
  <c r="T86" i="5" s="1"/>
  <c r="S39" i="5"/>
  <c r="R39" i="5"/>
  <c r="R84" i="5" s="1"/>
  <c r="Q39" i="5"/>
  <c r="P39" i="5"/>
  <c r="P84" i="5" s="1"/>
  <c r="P86" i="5" s="1"/>
  <c r="O39" i="5"/>
  <c r="N39" i="5"/>
  <c r="M39" i="5"/>
  <c r="L39" i="5"/>
  <c r="L84" i="5" s="1"/>
  <c r="K39" i="5"/>
  <c r="K84" i="5" s="1"/>
  <c r="J39" i="5"/>
  <c r="J84" i="5" s="1"/>
  <c r="I39" i="5"/>
  <c r="H39" i="5"/>
  <c r="H84" i="5" s="1"/>
  <c r="H86" i="5" s="1"/>
  <c r="G39" i="5"/>
  <c r="G84" i="5" s="1"/>
  <c r="F39" i="5"/>
  <c r="F84" i="5" s="1"/>
  <c r="S38" i="5"/>
  <c r="I38" i="5"/>
  <c r="V37" i="5"/>
  <c r="V82" i="5" s="1"/>
  <c r="U37" i="5"/>
  <c r="T37" i="5"/>
  <c r="S37" i="5"/>
  <c r="R37" i="5"/>
  <c r="R82" i="5" s="1"/>
  <c r="Q37" i="5"/>
  <c r="Q82" i="5" s="1"/>
  <c r="P37" i="5"/>
  <c r="O37" i="5"/>
  <c r="M37" i="5"/>
  <c r="M38" i="5" s="1"/>
  <c r="L37" i="5"/>
  <c r="K37" i="5"/>
  <c r="J37" i="5"/>
  <c r="J82" i="5" s="1"/>
  <c r="J79" i="5" s="1"/>
  <c r="I37" i="5"/>
  <c r="I82" i="5" s="1"/>
  <c r="I79" i="5" s="1"/>
  <c r="H37" i="5"/>
  <c r="G37" i="5"/>
  <c r="F37" i="5"/>
  <c r="F82" i="5" s="1"/>
  <c r="F79" i="5" s="1"/>
  <c r="V36" i="5"/>
  <c r="U36" i="5"/>
  <c r="U81" i="5" s="1"/>
  <c r="U83" i="5" s="1"/>
  <c r="T36" i="5"/>
  <c r="T81" i="5" s="1"/>
  <c r="S36" i="5"/>
  <c r="S81" i="5" s="1"/>
  <c r="R36" i="5"/>
  <c r="Q36" i="5"/>
  <c r="Q81" i="5" s="1"/>
  <c r="P36" i="5"/>
  <c r="P81" i="5" s="1"/>
  <c r="O36" i="5"/>
  <c r="O81" i="5" s="1"/>
  <c r="M36" i="5"/>
  <c r="M81" i="5" s="1"/>
  <c r="L36" i="5"/>
  <c r="L81" i="5" s="1"/>
  <c r="K36" i="5"/>
  <c r="K81" i="5" s="1"/>
  <c r="J36" i="5"/>
  <c r="I36" i="5"/>
  <c r="I81" i="5" s="1"/>
  <c r="H36" i="5"/>
  <c r="H81" i="5" s="1"/>
  <c r="G36" i="5"/>
  <c r="G81" i="5" s="1"/>
  <c r="F36" i="5"/>
  <c r="V35" i="5"/>
  <c r="R35" i="5"/>
  <c r="L35" i="5"/>
  <c r="J35" i="5"/>
  <c r="F35" i="5"/>
  <c r="U34" i="5"/>
  <c r="Q34" i="5"/>
  <c r="M34" i="5"/>
  <c r="I34" i="5"/>
  <c r="U33" i="5"/>
  <c r="T33" i="5"/>
  <c r="Q33" i="5"/>
  <c r="P33" i="5"/>
  <c r="L33" i="5"/>
  <c r="H33" i="5"/>
  <c r="W32" i="5"/>
  <c r="V32" i="5"/>
  <c r="U32" i="5"/>
  <c r="T32" i="5"/>
  <c r="T34" i="5" s="1"/>
  <c r="S32" i="5"/>
  <c r="S34" i="5" s="1"/>
  <c r="R32" i="5"/>
  <c r="Q32" i="5"/>
  <c r="P32" i="5"/>
  <c r="P35" i="5" s="1"/>
  <c r="O32" i="5"/>
  <c r="O35" i="5" s="1"/>
  <c r="M32" i="5"/>
  <c r="M33" i="5" s="1"/>
  <c r="L32" i="5"/>
  <c r="L77" i="5" s="1"/>
  <c r="K32" i="5"/>
  <c r="K35" i="5" s="1"/>
  <c r="J32" i="5"/>
  <c r="I32" i="5"/>
  <c r="H32" i="5"/>
  <c r="H77" i="5" s="1"/>
  <c r="H80" i="5" s="1"/>
  <c r="G32" i="5"/>
  <c r="G35" i="5" s="1"/>
  <c r="F32" i="5"/>
  <c r="V31" i="5"/>
  <c r="V33" i="5" s="1"/>
  <c r="U31" i="5"/>
  <c r="T31" i="5"/>
  <c r="S31" i="5"/>
  <c r="S33" i="5" s="1"/>
  <c r="R31" i="5"/>
  <c r="R33" i="5" s="1"/>
  <c r="Q31" i="5"/>
  <c r="P31" i="5"/>
  <c r="O31" i="5"/>
  <c r="O33" i="5" s="1"/>
  <c r="N31" i="5"/>
  <c r="M31" i="5"/>
  <c r="L31" i="5"/>
  <c r="K31" i="5"/>
  <c r="K76" i="5" s="1"/>
  <c r="J31" i="5"/>
  <c r="J33" i="5" s="1"/>
  <c r="I31" i="5"/>
  <c r="I76" i="5" s="1"/>
  <c r="H31" i="5"/>
  <c r="G31" i="5"/>
  <c r="G76" i="5" s="1"/>
  <c r="F31" i="5"/>
  <c r="F33" i="5" s="1"/>
  <c r="V30" i="5"/>
  <c r="U30" i="5"/>
  <c r="T30" i="5"/>
  <c r="S30" i="5"/>
  <c r="R30" i="5"/>
  <c r="Q30" i="5"/>
  <c r="P30" i="5"/>
  <c r="O30" i="5"/>
  <c r="M30" i="5"/>
  <c r="L30" i="5"/>
  <c r="K30" i="5"/>
  <c r="J30" i="5"/>
  <c r="I30" i="5"/>
  <c r="H30" i="5"/>
  <c r="G30" i="5"/>
  <c r="F30" i="5"/>
  <c r="X29" i="5"/>
  <c r="X24" i="5" s="1"/>
  <c r="W29" i="5"/>
  <c r="N29" i="5"/>
  <c r="W28" i="5"/>
  <c r="W30" i="5" s="1"/>
  <c r="N28" i="5"/>
  <c r="N30" i="5" s="1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W26" i="5"/>
  <c r="N26" i="5"/>
  <c r="X26" i="5" s="1"/>
  <c r="X23" i="5" s="1"/>
  <c r="X25" i="5"/>
  <c r="W25" i="5"/>
  <c r="W27" i="5" s="1"/>
  <c r="N25" i="5"/>
  <c r="W24" i="5"/>
  <c r="V24" i="5"/>
  <c r="U24" i="5"/>
  <c r="T24" i="5"/>
  <c r="S24" i="5"/>
  <c r="R24" i="5"/>
  <c r="Q24" i="5"/>
  <c r="P24" i="5"/>
  <c r="O24" i="5"/>
  <c r="M24" i="5"/>
  <c r="L24" i="5"/>
  <c r="K24" i="5"/>
  <c r="J24" i="5"/>
  <c r="I24" i="5"/>
  <c r="H24" i="5"/>
  <c r="G24" i="5"/>
  <c r="F24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V22" i="5"/>
  <c r="U22" i="5"/>
  <c r="T22" i="5"/>
  <c r="S22" i="5"/>
  <c r="R22" i="5"/>
  <c r="Q22" i="5"/>
  <c r="P22" i="5"/>
  <c r="O22" i="5"/>
  <c r="M22" i="5"/>
  <c r="L22" i="5"/>
  <c r="K22" i="5"/>
  <c r="J22" i="5"/>
  <c r="I22" i="5"/>
  <c r="H22" i="5"/>
  <c r="G22" i="5"/>
  <c r="F22" i="5"/>
  <c r="X21" i="5"/>
  <c r="W21" i="5"/>
  <c r="W23" i="5" s="1"/>
  <c r="N21" i="5"/>
  <c r="N24" i="5" s="1"/>
  <c r="W20" i="5"/>
  <c r="W22" i="5" s="1"/>
  <c r="N20" i="5"/>
  <c r="N22" i="5" s="1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W18" i="5"/>
  <c r="W40" i="5" s="1"/>
  <c r="N18" i="5"/>
  <c r="N40" i="5" s="1"/>
  <c r="N41" i="5" s="1"/>
  <c r="X17" i="5"/>
  <c r="W17" i="5"/>
  <c r="N17" i="5"/>
  <c r="W16" i="5"/>
  <c r="V16" i="5"/>
  <c r="U16" i="5"/>
  <c r="T16" i="5"/>
  <c r="S16" i="5"/>
  <c r="R16" i="5"/>
  <c r="Q16" i="5"/>
  <c r="P16" i="5"/>
  <c r="O16" i="5"/>
  <c r="M16" i="5"/>
  <c r="L16" i="5"/>
  <c r="K16" i="5"/>
  <c r="J16" i="5"/>
  <c r="I16" i="5"/>
  <c r="H16" i="5"/>
  <c r="G16" i="5"/>
  <c r="F16" i="5"/>
  <c r="W15" i="5"/>
  <c r="W37" i="5" s="1"/>
  <c r="N15" i="5"/>
  <c r="N16" i="5" s="1"/>
  <c r="W14" i="5"/>
  <c r="W36" i="5" s="1"/>
  <c r="N14" i="5"/>
  <c r="N36" i="5" s="1"/>
  <c r="W13" i="5"/>
  <c r="V13" i="5"/>
  <c r="U13" i="5"/>
  <c r="T13" i="5"/>
  <c r="S13" i="5"/>
  <c r="R13" i="5"/>
  <c r="Q13" i="5"/>
  <c r="P13" i="5"/>
  <c r="O13" i="5"/>
  <c r="M13" i="5"/>
  <c r="L13" i="5"/>
  <c r="K13" i="5"/>
  <c r="J13" i="5"/>
  <c r="I13" i="5"/>
  <c r="H13" i="5"/>
  <c r="G13" i="5"/>
  <c r="F13" i="5"/>
  <c r="W12" i="5"/>
  <c r="V12" i="5"/>
  <c r="U12" i="5"/>
  <c r="T12" i="5"/>
  <c r="S12" i="5"/>
  <c r="R12" i="5"/>
  <c r="Q12" i="5"/>
  <c r="P12" i="5"/>
  <c r="O12" i="5"/>
  <c r="M12" i="5"/>
  <c r="L12" i="5"/>
  <c r="K12" i="5"/>
  <c r="J12" i="5"/>
  <c r="I12" i="5"/>
  <c r="H12" i="5"/>
  <c r="G12" i="5"/>
  <c r="F12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W10" i="5"/>
  <c r="N10" i="5"/>
  <c r="N32" i="5" s="1"/>
  <c r="X9" i="5"/>
  <c r="W9" i="5"/>
  <c r="W31" i="5" s="1"/>
  <c r="W33" i="5" s="1"/>
  <c r="N9" i="5"/>
  <c r="W38" i="5" l="1"/>
  <c r="T83" i="5"/>
  <c r="W72" i="5"/>
  <c r="W82" i="5"/>
  <c r="W79" i="5" s="1"/>
  <c r="X27" i="5"/>
  <c r="L83" i="5"/>
  <c r="W35" i="5"/>
  <c r="N33" i="5"/>
  <c r="G86" i="5"/>
  <c r="N75" i="5"/>
  <c r="N85" i="5"/>
  <c r="N69" i="5"/>
  <c r="U41" i="5"/>
  <c r="U85" i="5"/>
  <c r="U35" i="5"/>
  <c r="O77" i="5"/>
  <c r="W11" i="5"/>
  <c r="W19" i="5"/>
  <c r="X20" i="5"/>
  <c r="X22" i="5" s="1"/>
  <c r="X28" i="5"/>
  <c r="X30" i="5" s="1"/>
  <c r="G78" i="5"/>
  <c r="I33" i="5"/>
  <c r="F34" i="5"/>
  <c r="J34" i="5"/>
  <c r="R34" i="5"/>
  <c r="V34" i="5"/>
  <c r="H35" i="5"/>
  <c r="N35" i="5"/>
  <c r="S35" i="5"/>
  <c r="I83" i="5"/>
  <c r="J38" i="5"/>
  <c r="O38" i="5"/>
  <c r="U38" i="5"/>
  <c r="I41" i="5"/>
  <c r="I85" i="5"/>
  <c r="I80" i="5" s="1"/>
  <c r="I35" i="5"/>
  <c r="M41" i="5"/>
  <c r="M85" i="5"/>
  <c r="M80" i="5" s="1"/>
  <c r="M35" i="5"/>
  <c r="J41" i="5"/>
  <c r="R41" i="5"/>
  <c r="X47" i="5"/>
  <c r="N61" i="5"/>
  <c r="X59" i="5"/>
  <c r="X70" i="5" s="1"/>
  <c r="X81" i="5" s="1"/>
  <c r="G77" i="5"/>
  <c r="K77" i="5"/>
  <c r="K78" i="5" s="1"/>
  <c r="G72" i="5"/>
  <c r="G68" i="5"/>
  <c r="G82" i="5"/>
  <c r="G79" i="5" s="1"/>
  <c r="K72" i="5"/>
  <c r="K68" i="5"/>
  <c r="K82" i="5"/>
  <c r="O72" i="5"/>
  <c r="O68" i="5"/>
  <c r="O82" i="5"/>
  <c r="O79" i="5" s="1"/>
  <c r="S72" i="5"/>
  <c r="S68" i="5"/>
  <c r="S82" i="5"/>
  <c r="W85" i="5"/>
  <c r="W80" i="5" s="1"/>
  <c r="M78" i="5"/>
  <c r="N37" i="5"/>
  <c r="Q41" i="5"/>
  <c r="Q85" i="5"/>
  <c r="Q35" i="5"/>
  <c r="W61" i="5"/>
  <c r="W57" i="5"/>
  <c r="X60" i="5"/>
  <c r="J75" i="5"/>
  <c r="J85" i="5"/>
  <c r="J80" i="5" s="1"/>
  <c r="J69" i="5"/>
  <c r="V75" i="5"/>
  <c r="V85" i="5"/>
  <c r="V69" i="5"/>
  <c r="N13" i="5"/>
  <c r="X15" i="5"/>
  <c r="G34" i="5"/>
  <c r="K34" i="5"/>
  <c r="O34" i="5"/>
  <c r="W34" i="5"/>
  <c r="T35" i="5"/>
  <c r="S83" i="5"/>
  <c r="H82" i="5"/>
  <c r="H79" i="5" s="1"/>
  <c r="H38" i="5"/>
  <c r="L82" i="5"/>
  <c r="L79" i="5" s="1"/>
  <c r="L38" i="5"/>
  <c r="P82" i="5"/>
  <c r="P83" i="5" s="1"/>
  <c r="P38" i="5"/>
  <c r="T82" i="5"/>
  <c r="T38" i="5"/>
  <c r="F38" i="5"/>
  <c r="K38" i="5"/>
  <c r="Q38" i="5"/>
  <c r="V38" i="5"/>
  <c r="L86" i="5"/>
  <c r="O85" i="5"/>
  <c r="O80" i="5" s="1"/>
  <c r="O41" i="5"/>
  <c r="S85" i="5"/>
  <c r="S86" i="5" s="1"/>
  <c r="S41" i="5"/>
  <c r="L41" i="5"/>
  <c r="T41" i="5"/>
  <c r="W65" i="5"/>
  <c r="W76" i="5" s="1"/>
  <c r="X43" i="5"/>
  <c r="X65" i="5" s="1"/>
  <c r="X49" i="5"/>
  <c r="W50" i="5"/>
  <c r="W46" i="5"/>
  <c r="W73" i="5"/>
  <c r="X51" i="5"/>
  <c r="X73" i="5" s="1"/>
  <c r="U67" i="5"/>
  <c r="U68" i="5"/>
  <c r="F81" i="5"/>
  <c r="F83" i="5" s="1"/>
  <c r="F72" i="5"/>
  <c r="J81" i="5"/>
  <c r="J83" i="5" s="1"/>
  <c r="J72" i="5"/>
  <c r="R81" i="5"/>
  <c r="R83" i="5" s="1"/>
  <c r="R72" i="5"/>
  <c r="V81" i="5"/>
  <c r="V83" i="5" s="1"/>
  <c r="V72" i="5"/>
  <c r="I84" i="5"/>
  <c r="I86" i="5" s="1"/>
  <c r="I75" i="5"/>
  <c r="M84" i="5"/>
  <c r="M86" i="5" s="1"/>
  <c r="M75" i="5"/>
  <c r="Q84" i="5"/>
  <c r="Q86" i="5" s="1"/>
  <c r="Q75" i="5"/>
  <c r="U84" i="5"/>
  <c r="U75" i="5"/>
  <c r="Q77" i="5"/>
  <c r="M82" i="5"/>
  <c r="M79" i="5" s="1"/>
  <c r="Q83" i="5"/>
  <c r="V86" i="5"/>
  <c r="N64" i="5"/>
  <c r="X63" i="5"/>
  <c r="X74" i="5" s="1"/>
  <c r="N58" i="5"/>
  <c r="N72" i="5"/>
  <c r="F75" i="5"/>
  <c r="F85" i="5"/>
  <c r="F80" i="5" s="1"/>
  <c r="F69" i="5"/>
  <c r="R75" i="5"/>
  <c r="R85" i="5"/>
  <c r="R86" i="5" s="1"/>
  <c r="R69" i="5"/>
  <c r="X10" i="5"/>
  <c r="X32" i="5" s="1"/>
  <c r="N12" i="5"/>
  <c r="X14" i="5"/>
  <c r="X36" i="5" s="1"/>
  <c r="W39" i="5"/>
  <c r="W41" i="5" s="1"/>
  <c r="X18" i="5"/>
  <c r="I78" i="5"/>
  <c r="G33" i="5"/>
  <c r="K33" i="5"/>
  <c r="H34" i="5"/>
  <c r="L34" i="5"/>
  <c r="P34" i="5"/>
  <c r="G83" i="5"/>
  <c r="K83" i="5"/>
  <c r="G38" i="5"/>
  <c r="R38" i="5"/>
  <c r="G85" i="5"/>
  <c r="G80" i="5" s="1"/>
  <c r="G41" i="5"/>
  <c r="K85" i="5"/>
  <c r="K80" i="5" s="1"/>
  <c r="K41" i="5"/>
  <c r="F41" i="5"/>
  <c r="V41" i="5"/>
  <c r="N66" i="5"/>
  <c r="N45" i="5"/>
  <c r="N46" i="5"/>
  <c r="N47" i="5"/>
  <c r="N53" i="5"/>
  <c r="N76" i="5"/>
  <c r="W66" i="5"/>
  <c r="W77" i="5" s="1"/>
  <c r="W58" i="5"/>
  <c r="X55" i="5"/>
  <c r="X56" i="5" s="1"/>
  <c r="F76" i="5"/>
  <c r="F78" i="5" s="1"/>
  <c r="J76" i="5"/>
  <c r="J78" i="5" s="1"/>
  <c r="I67" i="5"/>
  <c r="I68" i="5"/>
  <c r="M67" i="5"/>
  <c r="M68" i="5"/>
  <c r="I69" i="5"/>
  <c r="Q69" i="5"/>
  <c r="W81" i="5"/>
  <c r="W83" i="5" s="1"/>
  <c r="N84" i="5"/>
  <c r="N86" i="5" s="1"/>
  <c r="H76" i="5"/>
  <c r="H78" i="5" s="1"/>
  <c r="G67" i="5"/>
  <c r="K67" i="5"/>
  <c r="S67" i="5"/>
  <c r="N82" i="5"/>
  <c r="N68" i="5"/>
  <c r="G69" i="5"/>
  <c r="K69" i="5"/>
  <c r="O69" i="5"/>
  <c r="S69" i="5"/>
  <c r="W69" i="5"/>
  <c r="X75" i="5" l="1"/>
  <c r="N78" i="5"/>
  <c r="X37" i="5"/>
  <c r="X16" i="5"/>
  <c r="X12" i="5"/>
  <c r="N77" i="5"/>
  <c r="N67" i="5"/>
  <c r="N38" i="5"/>
  <c r="N34" i="5"/>
  <c r="X66" i="5"/>
  <c r="M83" i="5"/>
  <c r="N80" i="5"/>
  <c r="H83" i="5"/>
  <c r="W68" i="5"/>
  <c r="W84" i="5"/>
  <c r="W86" i="5" s="1"/>
  <c r="W75" i="5"/>
  <c r="J86" i="5"/>
  <c r="X45" i="5"/>
  <c r="N79" i="5"/>
  <c r="X40" i="5"/>
  <c r="X19" i="5"/>
  <c r="X13" i="5"/>
  <c r="U86" i="5"/>
  <c r="O83" i="5"/>
  <c r="X11" i="5"/>
  <c r="X57" i="5"/>
  <c r="X61" i="5"/>
  <c r="X58" i="5"/>
  <c r="X64" i="5"/>
  <c r="X71" i="5"/>
  <c r="X46" i="5"/>
  <c r="X50" i="5"/>
  <c r="O86" i="5"/>
  <c r="K79" i="5"/>
  <c r="X53" i="5"/>
  <c r="F86" i="5"/>
  <c r="K86" i="5"/>
  <c r="X39" i="5"/>
  <c r="X84" i="5" s="1"/>
  <c r="X31" i="5"/>
  <c r="X33" i="5" s="1"/>
  <c r="N83" i="5"/>
  <c r="G4" i="2"/>
  <c r="H4" i="2" s="1"/>
  <c r="I4" i="2" s="1"/>
  <c r="J4" i="2" s="1"/>
  <c r="K4" i="2" s="1"/>
  <c r="L4" i="2" s="1"/>
  <c r="M4" i="2" s="1"/>
  <c r="N4" i="2" s="1"/>
  <c r="O4" i="2" s="1"/>
  <c r="P4" i="2" s="1"/>
  <c r="Q4" i="2" s="1"/>
  <c r="X38" i="5" l="1"/>
  <c r="X34" i="5"/>
  <c r="X77" i="5"/>
  <c r="X67" i="5"/>
  <c r="X76" i="5"/>
  <c r="X69" i="5"/>
  <c r="X35" i="5"/>
  <c r="X41" i="5"/>
  <c r="X85" i="5"/>
  <c r="X82" i="5"/>
  <c r="X72" i="5"/>
  <c r="X68" i="5"/>
  <c r="X79" i="5" l="1"/>
  <c r="X83" i="5"/>
  <c r="X80" i="5"/>
  <c r="X78" i="5"/>
  <c r="X86" i="5"/>
</calcChain>
</file>

<file path=xl/sharedStrings.xml><?xml version="1.0" encoding="utf-8"?>
<sst xmlns="http://schemas.openxmlformats.org/spreadsheetml/2006/main" count="155" uniqueCount="41">
  <si>
    <t>得意先別売上推移表</t>
    <phoneticPr fontId="1"/>
  </si>
  <si>
    <t>単位 千円</t>
    <rPh sb="0" eb="2">
      <t>タンイ</t>
    </rPh>
    <rPh sb="3" eb="5">
      <t>センエン</t>
    </rPh>
    <phoneticPr fontId="1"/>
  </si>
  <si>
    <t>↓略称で</t>
    <rPh sb="1" eb="3">
      <t>リャクショウ</t>
    </rPh>
    <phoneticPr fontId="1"/>
  </si>
  <si>
    <t>2018年度</t>
    <rPh sb="4" eb="6">
      <t>ネンド</t>
    </rPh>
    <phoneticPr fontId="1"/>
  </si>
  <si>
    <t>コード</t>
  </si>
  <si>
    <t>得意先名</t>
    <rPh sb="0" eb="3">
      <t>トクイサキ</t>
    </rPh>
    <rPh sb="3" eb="4">
      <t>メイ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</si>
  <si>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</si>
  <si>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</si>
  <si>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</si>
  <si>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1Q計</t>
    <rPh sb="2" eb="3">
      <t>ケイ</t>
    </rPh>
    <phoneticPr fontId="1"/>
  </si>
  <si>
    <t>2Q計</t>
    <rPh sb="2" eb="3">
      <t>ケイ</t>
    </rPh>
    <phoneticPr fontId="1"/>
  </si>
  <si>
    <t>上期計</t>
    <rPh sb="0" eb="2">
      <t>カミキ</t>
    </rPh>
    <rPh sb="2" eb="3">
      <t>ケイ</t>
    </rPh>
    <phoneticPr fontId="1"/>
  </si>
  <si>
    <t>3Q計</t>
    <rPh sb="2" eb="3">
      <t>ケイ</t>
    </rPh>
    <phoneticPr fontId="1"/>
  </si>
  <si>
    <t>4Q計</t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</si>
  <si>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</si>
  <si>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年度計</t>
    <rPh sb="0" eb="2">
      <t>ネンド</t>
    </rPh>
    <rPh sb="2" eb="3">
      <t>ケイ</t>
    </rPh>
    <phoneticPr fontId="1"/>
  </si>
  <si>
    <t>○○○○○○○○</t>
    <phoneticPr fontId="1"/>
  </si>
  <si>
    <t>売上額</t>
    <rPh sb="0" eb="2">
      <t>ウリアゲ</t>
    </rPh>
    <rPh sb="2" eb="3">
      <t>ガク</t>
    </rPh>
    <phoneticPr fontId="1"/>
  </si>
  <si>
    <t>粗利額</t>
    <rPh sb="0" eb="2">
      <t>アラリ</t>
    </rPh>
    <rPh sb="2" eb="3">
      <t>ガク</t>
    </rPh>
    <phoneticPr fontId="1"/>
  </si>
  <si>
    <t>粗利率</t>
    <rPh sb="0" eb="2">
      <t>アラリ</t>
    </rPh>
    <rPh sb="2" eb="3">
      <t>リツ</t>
    </rPh>
    <phoneticPr fontId="1"/>
  </si>
  <si>
    <t>前年度対比</t>
    <rPh sb="0" eb="3">
      <t>ゼンネンド</t>
    </rPh>
    <rPh sb="3" eb="5">
      <t>タイヒ</t>
    </rPh>
    <phoneticPr fontId="1"/>
  </si>
  <si>
    <t>前々年度対比</t>
    <rPh sb="0" eb="2">
      <t>ゼンゼン</t>
    </rPh>
    <rPh sb="2" eb="4">
      <t>ネンド</t>
    </rPh>
    <rPh sb="4" eb="6">
      <t>タイヒ</t>
    </rPh>
    <phoneticPr fontId="1"/>
  </si>
  <si>
    <t>2017年度</t>
    <rPh sb="4" eb="6">
      <t>ネンド</t>
    </rPh>
    <phoneticPr fontId="1"/>
  </si>
  <si>
    <t>2016年度</t>
    <rPh sb="4" eb="6">
      <t>ネンド</t>
    </rPh>
    <phoneticPr fontId="1"/>
  </si>
  <si>
    <t>出力条件</t>
    <rPh sb="0" eb="2">
      <t>シュツリョク</t>
    </rPh>
    <rPh sb="2" eb="4">
      <t>ジョウケン</t>
    </rPh>
    <phoneticPr fontId="1"/>
  </si>
  <si>
    <t>R</t>
    <phoneticPr fontId="1"/>
  </si>
  <si>
    <t>C</t>
    <phoneticPr fontId="1"/>
  </si>
  <si>
    <t>総合計</t>
  </si>
  <si>
    <t>粗利額推移表</t>
    <phoneticPr fontId="1"/>
  </si>
  <si>
    <t>抽出条件　部門：　担当者名：　得意先分類：</t>
  </si>
  <si>
    <t>分類</t>
    <rPh sb="0" eb="2">
      <t>ブンルイ</t>
    </rPh>
    <phoneticPr fontId="1"/>
  </si>
  <si>
    <t>国内(1)</t>
  </si>
  <si>
    <t>0001</t>
  </si>
  <si>
    <t>株式会社TCI研究所</t>
  </si>
  <si>
    <t>0002</t>
  </si>
  <si>
    <t>(株)三越銀座店</t>
  </si>
  <si>
    <t>分類計</t>
    <rPh sb="0" eb="2">
      <t>ブンルイ</t>
    </rPh>
    <rPh sb="2" eb="3">
      <t>ケイ</t>
    </rPh>
    <phoneticPr fontId="1"/>
  </si>
  <si>
    <t>海外(2)</t>
    <rPh sb="0" eb="2">
      <t>カイガイ</t>
    </rPh>
    <phoneticPr fontId="1"/>
  </si>
  <si>
    <t>0003</t>
    <phoneticPr fontId="1"/>
  </si>
  <si>
    <t>総合計</t>
    <rPh sb="0" eb="1">
      <t>ソウ</t>
    </rPh>
    <rPh sb="1" eb="3">
      <t>ゴウケイ</t>
    </rPh>
    <phoneticPr fontId="1"/>
  </si>
  <si>
    <t>分類名</t>
    <rPh sb="0" eb="2">
      <t>ブンルイ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</si>
</sst>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"/>
    <numFmt numFmtId="177" formatCode="0.0&quot;%&quot;"/>
    <numFmt numFmtId="178" formatCode="yyyy&quot;年度&quot;"/>
    <numFmt numFmtId="179" formatCode="0.0%"/>
    <numFmt numFmtId="180" formatCode="#,##0_ "/>
    <numFmt numFmtId="181" formatCode="#,##0.0&quot;%&quot;\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0" fontId="2" fillId="0" borderId="0" xfId="0" applyNumberFormat="1" applyFont="1"/>
    <xf numFmtId="0" fontId="0" fillId="0" borderId="0" xfId="0" applyNumberFormat="1"/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0" fillId="0" borderId="0" xfId="0" quotePrefix="1" applyNumberFormat="1"/>
    <xf numFmtId="0" fontId="4" fillId="0" borderId="0" xfId="0" applyNumberFormat="1" applyFont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NumberFormat="1" applyFill="1" applyAlignment="1" applyProtection="1"/>
    <xf numFmtId="0" fontId="0" fillId="0" borderId="2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/>
    <xf numFmtId="3" fontId="0" fillId="0" borderId="2" xfId="0" applyNumberFormat="1" applyFill="1" applyBorder="1" applyAlignment="1" applyProtection="1">
      <alignment shrinkToFit="1"/>
    </xf>
    <xf numFmtId="0" fontId="0" fillId="0" borderId="2" xfId="0" applyNumberFormat="1" applyFill="1" applyBorder="1" applyAlignment="1" applyProtection="1">
      <alignment shrinkToFit="1"/>
    </xf>
    <xf numFmtId="0" fontId="0" fillId="0" borderId="0" xfId="0" applyAlignment="1">
      <alignment horizontal="right"/>
    </xf>
    <xf numFmtId="0" fontId="4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0" fontId="0" fillId="0" borderId="5" xfId="0" applyBorder="1"/>
    <xf numFmtId="0" fontId="6" fillId="0" borderId="0" xfId="0" applyFont="1"/>
    <xf numFmtId="0" fontId="0" fillId="0" borderId="0" xfId="0" applyNumberFormat="1" applyFill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/>
    <xf numFmtId="0" fontId="0" fillId="0" borderId="0" xfId="0" applyBorder="1" applyAlignment="1">
      <alignment vertical="center"/>
    </xf>
    <xf numFmtId="177" fontId="0" fillId="0" borderId="0" xfId="0" applyNumberFormat="1" applyBorder="1"/>
    <xf numFmtId="3" fontId="0" fillId="0" borderId="6" xfId="0" applyNumberFormat="1" applyBorder="1"/>
    <xf numFmtId="0" fontId="0" fillId="0" borderId="1" xfId="0" applyBorder="1" applyAlignment="1">
      <alignment vertical="center"/>
    </xf>
    <xf numFmtId="0" fontId="0" fillId="0" borderId="6" xfId="0" applyBorder="1"/>
    <xf numFmtId="0" fontId="0" fillId="0" borderId="0" xfId="0" applyAlignment="1">
      <alignment vertical="center"/>
    </xf>
    <xf numFmtId="0" fontId="0" fillId="0" borderId="5" xfId="0" applyBorder="1" applyAlignment="1">
      <alignment horizontal="right"/>
    </xf>
    <xf numFmtId="177" fontId="0" fillId="0" borderId="4" xfId="0" applyNumberForma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0" xfId="0" applyFont="1" applyAlignment="1">
      <alignment horizontal="right"/>
    </xf>
    <xf numFmtId="0" fontId="0" fillId="0" borderId="5" xfId="0" applyNumberFormat="1" applyFill="1" applyBorder="1" applyAlignment="1" applyProtection="1">
      <alignment horizontal="right" vertical="center"/>
    </xf>
    <xf numFmtId="49" fontId="0" fillId="0" borderId="5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left" vertical="center"/>
    </xf>
    <xf numFmtId="176" fontId="5" fillId="0" borderId="4" xfId="0" applyNumberFormat="1" applyFont="1" applyBorder="1" applyAlignment="1">
      <alignment horizontal="right"/>
    </xf>
    <xf numFmtId="178" fontId="5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  <xf numFmtId="176" fontId="5" fillId="0" borderId="2" xfId="0" applyNumberFormat="1" applyFont="1" applyFill="1" applyBorder="1" applyAlignment="1" applyProtection="1">
      <alignment horizontal="right"/>
    </xf>
    <xf numFmtId="0" fontId="5" fillId="0" borderId="2" xfId="0" applyNumberFormat="1" applyFont="1" applyFill="1" applyBorder="1" applyAlignment="1" applyProtection="1"/>
    <xf numFmtId="179" fontId="0" fillId="0" borderId="0" xfId="0" applyNumberFormat="1" applyAlignment="1">
      <alignment horizontal="right"/>
    </xf>
    <xf numFmtId="179" fontId="0" fillId="0" borderId="0" xfId="0" applyNumberFormat="1" applyAlignment="1">
      <alignment horizontal="left"/>
    </xf>
    <xf numFmtId="49" fontId="0" fillId="0" borderId="0" xfId="0" applyNumberFormat="1"/>
    <xf numFmtId="49" fontId="4" fillId="0" borderId="4" xfId="0" applyNumberFormat="1" applyFont="1" applyBorder="1" applyAlignment="1">
      <alignment horizontal="right"/>
    </xf>
    <xf numFmtId="49" fontId="0" fillId="0" borderId="3" xfId="0" applyNumberFormat="1" applyBorder="1"/>
    <xf numFmtId="49" fontId="0" fillId="0" borderId="5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49" fontId="4" fillId="0" borderId="4" xfId="0" applyNumberFormat="1" applyFont="1" applyBorder="1"/>
    <xf numFmtId="49" fontId="0" fillId="0" borderId="5" xfId="0" applyNumberFormat="1" applyBorder="1"/>
    <xf numFmtId="49" fontId="0" fillId="0" borderId="0" xfId="0" applyNumberFormat="1" applyBorder="1" applyAlignment="1">
      <alignment horizontal="right"/>
    </xf>
    <xf numFmtId="49" fontId="0" fillId="0" borderId="2" xfId="0" applyNumberFormat="1" applyFill="1" applyBorder="1" applyAlignment="1" applyProtection="1">
      <alignment shrinkToFit="1"/>
    </xf>
    <xf numFmtId="49" fontId="0" fillId="0" borderId="0" xfId="0" applyNumberFormat="1" applyFill="1" applyAlignment="1" applyProtection="1">
      <alignment shrinkToFit="1"/>
    </xf>
    <xf numFmtId="49" fontId="0" fillId="0" borderId="0" xfId="0" applyNumberFormat="1" applyAlignment="1">
      <alignment shrinkToFit="1"/>
    </xf>
    <xf numFmtId="49" fontId="4" fillId="0" borderId="4" xfId="0" applyNumberFormat="1" applyFont="1" applyBorder="1" applyAlignment="1">
      <alignment shrinkToFit="1"/>
    </xf>
    <xf numFmtId="49" fontId="0" fillId="0" borderId="3" xfId="0" applyNumberFormat="1" applyBorder="1" applyAlignment="1">
      <alignment shrinkToFit="1"/>
    </xf>
    <xf numFmtId="49" fontId="0" fillId="0" borderId="5" xfId="0" applyNumberFormat="1" applyBorder="1" applyAlignment="1">
      <alignment horizontal="left" shrinkToFit="1"/>
    </xf>
    <xf numFmtId="49" fontId="0" fillId="0" borderId="0" xfId="0" applyNumberFormat="1" applyAlignment="1">
      <alignment horizontal="left" shrinkToFit="1"/>
    </xf>
    <xf numFmtId="180" fontId="0" fillId="0" borderId="5" xfId="0" applyNumberFormat="1" applyBorder="1" applyAlignment="1">
      <alignment horizontal="right" shrinkToFit="1"/>
    </xf>
    <xf numFmtId="180" fontId="0" fillId="0" borderId="0" xfId="0" applyNumberFormat="1" applyAlignment="1">
      <alignment horizontal="right" shrinkToFit="1"/>
    </xf>
    <xf numFmtId="180" fontId="0" fillId="0" borderId="1" xfId="0" applyNumberFormat="1" applyBorder="1" applyAlignment="1">
      <alignment horizontal="right" shrinkToFit="1"/>
    </xf>
    <xf numFmtId="181" fontId="0" fillId="0" borderId="0" xfId="0" applyNumberFormat="1" applyAlignment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粗利額推移表</a:t>
            </a:r>
            <a:endParaRPr lang="en-US" altLang="ja-JP"/>
          </a:p>
        </c:rich>
      </c:tx>
      <c:layout>
        <c:manualLayout>
          <c:xMode val="edge"/>
          <c:yMode val="edge"/>
          <c:x val="0.43774777383246222"/>
          <c:y val="1.9830854780107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753631384000067E-2"/>
          <c:y val="8.7461259983706255E-2"/>
          <c:w val="0.82913314715178321"/>
          <c:h val="0.73873071382226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sample!$D$84</c:f>
              <c:strCache>
                <c:ptCount val="1"/>
                <c:pt idx="0">
                  <c:v>2016年度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(sample!$F$85:$H$85,sample!$J$85:$L$85,sample!$O$85:$Q$85,sample!$S$85:$U$85)</c:f>
              <c:numCache>
                <c:formatCode>#,##0</c:formatCode>
                <c:ptCount val="12"/>
                <c:pt idx="0">
                  <c:v>2220962</c:v>
                </c:pt>
                <c:pt idx="1">
                  <c:v>2233760</c:v>
                </c:pt>
                <c:pt idx="2">
                  <c:v>2367146</c:v>
                </c:pt>
                <c:pt idx="3">
                  <c:v>2051500</c:v>
                </c:pt>
                <c:pt idx="4">
                  <c:v>2489286</c:v>
                </c:pt>
                <c:pt idx="5">
                  <c:v>2541060</c:v>
                </c:pt>
                <c:pt idx="6">
                  <c:v>1929164</c:v>
                </c:pt>
                <c:pt idx="7">
                  <c:v>2161200</c:v>
                </c:pt>
                <c:pt idx="8">
                  <c:v>2024480</c:v>
                </c:pt>
                <c:pt idx="9">
                  <c:v>2149224</c:v>
                </c:pt>
                <c:pt idx="10">
                  <c:v>2997000</c:v>
                </c:pt>
                <c:pt idx="11">
                  <c:v>2457704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E-42AA-8975-474D00C761BC}"/>
            </c:ext>
          </c:extLst>
        </c:ser>
        <c:ser>
          <c:idx val="1"/>
          <c:order val="1"/>
          <c:tx>
            <c:strRef>
              <c:f>sample!$D$81</c:f>
              <c:strCache>
                <c:ptCount val="1"/>
                <c:pt idx="0">
                  <c:v>2017年度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(sample!$F$82:$H$82,sample!$J$82:$L$82,sample!$O$82:$Q$82,sample!$S$82:$U$82)</c:f>
              <c:numCache>
                <c:formatCode>#,##0</c:formatCode>
                <c:ptCount val="12"/>
                <c:pt idx="0">
                  <c:v>865040</c:v>
                </c:pt>
                <c:pt idx="1">
                  <c:v>2248108</c:v>
                </c:pt>
                <c:pt idx="2">
                  <c:v>2023300</c:v>
                </c:pt>
                <c:pt idx="3">
                  <c:v>1997470</c:v>
                </c:pt>
                <c:pt idx="4">
                  <c:v>2738636</c:v>
                </c:pt>
                <c:pt idx="5">
                  <c:v>2420418</c:v>
                </c:pt>
                <c:pt idx="6">
                  <c:v>2125226</c:v>
                </c:pt>
                <c:pt idx="7">
                  <c:v>1390372</c:v>
                </c:pt>
                <c:pt idx="8">
                  <c:v>2494560</c:v>
                </c:pt>
                <c:pt idx="9">
                  <c:v>1588980</c:v>
                </c:pt>
                <c:pt idx="10">
                  <c:v>1647154</c:v>
                </c:pt>
                <c:pt idx="11">
                  <c:v>1509620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E-42AA-8975-474D00C761BC}"/>
            </c:ext>
          </c:extLst>
        </c:ser>
        <c:ser>
          <c:idx val="2"/>
          <c:order val="2"/>
          <c:tx>
            <c:strRef>
              <c:f>sample!$D$76</c:f>
              <c:strCache>
                <c:ptCount val="1"/>
                <c:pt idx="0">
                  <c:v>2018年度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(sample!$F$77:$H$77,sample!$J$77:$L$77,sample!$O$77:$Q$77,sample!$S$77:$U$77)</c:f>
              <c:numCache>
                <c:formatCode>#,##0</c:formatCode>
                <c:ptCount val="12"/>
                <c:pt idx="0">
                  <c:v>2986620</c:v>
                </c:pt>
                <c:pt idx="1">
                  <c:v>2112344</c:v>
                </c:pt>
                <c:pt idx="2">
                  <c:v>2189548</c:v>
                </c:pt>
                <c:pt idx="3">
                  <c:v>1767968</c:v>
                </c:pt>
                <c:pt idx="4">
                  <c:v>3178514</c:v>
                </c:pt>
                <c:pt idx="5">
                  <c:v>4200</c:v>
                </c:pt>
                <c:pt idx="6">
                  <c:v>6000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E-42AA-8975-474D00C76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074624"/>
        <c:axId val="463075280"/>
      </c:barChart>
      <c:dateAx>
        <c:axId val="463074624"/>
        <c:scaling>
          <c:orientation val="minMax"/>
        </c:scaling>
        <c:delete val="0"/>
        <c:axPos val="b"/>
        <c:numFmt formatCode="m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3075280"/>
        <c:crosses val="autoZero"/>
        <c:auto val="1"/>
        <c:lblOffset val="100"/>
        <c:baseTimeUnit val="months"/>
      </c:dateAx>
      <c:valAx>
        <c:axId val="46307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307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738249557409972"/>
          <c:y val="0.8898832557856956"/>
          <c:w val="0.37914014879697439"/>
          <c:h val="9.3014258561473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売上粗利比較表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578217501266593E-2"/>
          <c:y val="9.1163026678630313E-2"/>
          <c:w val="0.8997008627563603"/>
          <c:h val="0.7364330722031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sample!$D$84:$E$84</c:f>
              <c:strCache>
                <c:ptCount val="2"/>
                <c:pt idx="0">
                  <c:v>2016年度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(sample!$F$7:$H$7,sample!$J$7:$L$7,sample!$O$7:$Q$7,sample!$S$7:$U$7)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(sample!$F$84:$H$84,sample!$J$84:$L$84,sample!$O$84:$Q$84,sample!$S$84:$U$84)</c:f>
              <c:numCache>
                <c:formatCode>#,##0</c:formatCode>
                <c:ptCount val="12"/>
                <c:pt idx="0">
                  <c:v>2833370</c:v>
                </c:pt>
                <c:pt idx="1">
                  <c:v>4667758</c:v>
                </c:pt>
                <c:pt idx="2">
                  <c:v>3251644</c:v>
                </c:pt>
                <c:pt idx="3">
                  <c:v>2854264</c:v>
                </c:pt>
                <c:pt idx="4">
                  <c:v>3835618</c:v>
                </c:pt>
                <c:pt idx="5">
                  <c:v>3038624</c:v>
                </c:pt>
                <c:pt idx="6">
                  <c:v>3244560</c:v>
                </c:pt>
                <c:pt idx="7">
                  <c:v>2762292</c:v>
                </c:pt>
                <c:pt idx="8">
                  <c:v>2838208</c:v>
                </c:pt>
                <c:pt idx="9">
                  <c:v>2814076</c:v>
                </c:pt>
                <c:pt idx="10">
                  <c:v>4348302</c:v>
                </c:pt>
                <c:pt idx="11">
                  <c:v>3401386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3-43D3-9E11-2CF6145CD3AF}"/>
            </c:ext>
          </c:extLst>
        </c:ser>
        <c:ser>
          <c:idx val="2"/>
          <c:order val="2"/>
          <c:tx>
            <c:strRef>
              <c:f>sample!$D$81:$E$81</c:f>
              <c:strCache>
                <c:ptCount val="2"/>
                <c:pt idx="0">
                  <c:v>2017年度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(sample!$F$81:$H$81,sample!$J$81:$L$81,sample!$O$81:$Q$81,sample!$S$81:$U$81)</c:f>
              <c:numCache>
                <c:formatCode>#,##0</c:formatCode>
                <c:ptCount val="12"/>
                <c:pt idx="0">
                  <c:v>1516622</c:v>
                </c:pt>
                <c:pt idx="1">
                  <c:v>3413176</c:v>
                </c:pt>
                <c:pt idx="2">
                  <c:v>2578890</c:v>
                </c:pt>
                <c:pt idx="3">
                  <c:v>2630740</c:v>
                </c:pt>
                <c:pt idx="4">
                  <c:v>3508744</c:v>
                </c:pt>
                <c:pt idx="5">
                  <c:v>3662086</c:v>
                </c:pt>
                <c:pt idx="6">
                  <c:v>2973916</c:v>
                </c:pt>
                <c:pt idx="7">
                  <c:v>1941072</c:v>
                </c:pt>
                <c:pt idx="8">
                  <c:v>3355820</c:v>
                </c:pt>
                <c:pt idx="9">
                  <c:v>2312344</c:v>
                </c:pt>
                <c:pt idx="10">
                  <c:v>2241958</c:v>
                </c:pt>
                <c:pt idx="11">
                  <c:v>2205814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3-43D3-9E11-2CF6145CD3AF}"/>
            </c:ext>
          </c:extLst>
        </c:ser>
        <c:ser>
          <c:idx val="4"/>
          <c:order val="4"/>
          <c:tx>
            <c:strRef>
              <c:f>sample!$D$76:$E$76</c:f>
              <c:strCache>
                <c:ptCount val="2"/>
                <c:pt idx="0">
                  <c:v>2018年度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(sample!$F$76:$H$76,sample!$J$76:$L$76,sample!$O$76:$Q$76,sample!$S$76:$U$76)</c:f>
              <c:numCache>
                <c:formatCode>#,##0</c:formatCode>
                <c:ptCount val="12"/>
                <c:pt idx="0">
                  <c:v>4028594</c:v>
                </c:pt>
                <c:pt idx="1">
                  <c:v>2305742</c:v>
                </c:pt>
                <c:pt idx="2">
                  <c:v>3130950</c:v>
                </c:pt>
                <c:pt idx="3">
                  <c:v>2370610</c:v>
                </c:pt>
                <c:pt idx="4">
                  <c:v>4427622</c:v>
                </c:pt>
                <c:pt idx="5">
                  <c:v>49896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3-43D3-9E11-2CF6145C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144824"/>
        <c:axId val="369145808"/>
      </c:barChart>
      <c:lineChart>
        <c:grouping val="standard"/>
        <c:varyColors val="0"/>
        <c:ser>
          <c:idx val="1"/>
          <c:order val="1"/>
          <c:tx>
            <c:strRef>
              <c:f>sample!$E$85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(sample!$F$7:$H$7,sample!$J$7:$L$7,sample!$O$7:$Q$7,sample!$S$7:$U$7)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(sample!$F$85:$H$85,sample!$J$85:$L$85,sample!$O$85:$Q$85,sample!$S$85:$U$85)</c:f>
              <c:numCache>
                <c:formatCode>#,##0</c:formatCode>
                <c:ptCount val="12"/>
                <c:pt idx="0">
                  <c:v>2220962</c:v>
                </c:pt>
                <c:pt idx="1">
                  <c:v>2233760</c:v>
                </c:pt>
                <c:pt idx="2">
                  <c:v>2367146</c:v>
                </c:pt>
                <c:pt idx="3">
                  <c:v>2051500</c:v>
                </c:pt>
                <c:pt idx="4">
                  <c:v>2489286</c:v>
                </c:pt>
                <c:pt idx="5">
                  <c:v>2541060</c:v>
                </c:pt>
                <c:pt idx="6">
                  <c:v>1929164</c:v>
                </c:pt>
                <c:pt idx="7">
                  <c:v>2161200</c:v>
                </c:pt>
                <c:pt idx="8">
                  <c:v>2024480</c:v>
                </c:pt>
                <c:pt idx="9">
                  <c:v>2149224</c:v>
                </c:pt>
                <c:pt idx="10">
                  <c:v>2997000</c:v>
                </c:pt>
                <c:pt idx="11">
                  <c:v>2457704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33-43D3-9E11-2CF6145CD3AF}"/>
            </c:ext>
          </c:extLst>
        </c:ser>
        <c:ser>
          <c:idx val="3"/>
          <c:order val="3"/>
          <c:tx>
            <c:strRef>
              <c:f>sample!$E$82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(sample!$F$82:$H$82,sample!$J$82:$L$82,sample!$O$82:$Q$82,sample!$S$82:$U$82)</c:f>
              <c:numCache>
                <c:formatCode>#,##0</c:formatCode>
                <c:ptCount val="12"/>
                <c:pt idx="0">
                  <c:v>865040</c:v>
                </c:pt>
                <c:pt idx="1">
                  <c:v>2248108</c:v>
                </c:pt>
                <c:pt idx="2">
                  <c:v>2023300</c:v>
                </c:pt>
                <c:pt idx="3">
                  <c:v>1997470</c:v>
                </c:pt>
                <c:pt idx="4">
                  <c:v>2738636</c:v>
                </c:pt>
                <c:pt idx="5">
                  <c:v>2420418</c:v>
                </c:pt>
                <c:pt idx="6">
                  <c:v>2125226</c:v>
                </c:pt>
                <c:pt idx="7">
                  <c:v>1390372</c:v>
                </c:pt>
                <c:pt idx="8">
                  <c:v>2494560</c:v>
                </c:pt>
                <c:pt idx="9">
                  <c:v>1588980</c:v>
                </c:pt>
                <c:pt idx="10">
                  <c:v>1647154</c:v>
                </c:pt>
                <c:pt idx="11">
                  <c:v>1509620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33-43D3-9E11-2CF6145CD3AF}"/>
            </c:ext>
          </c:extLst>
        </c:ser>
        <c:ser>
          <c:idx val="5"/>
          <c:order val="5"/>
          <c:tx>
            <c:strRef>
              <c:f>sample!$E$77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(sample!$F$77:$H$77,sample!$J$77:$L$77,sample!$O$77:$Q$77,sample!$S$77:$U$77)</c:f>
              <c:numCache>
                <c:formatCode>#,##0</c:formatCode>
                <c:ptCount val="12"/>
                <c:pt idx="0">
                  <c:v>2986620</c:v>
                </c:pt>
                <c:pt idx="1">
                  <c:v>2112344</c:v>
                </c:pt>
                <c:pt idx="2">
                  <c:v>2189548</c:v>
                </c:pt>
                <c:pt idx="3">
                  <c:v>1767968</c:v>
                </c:pt>
                <c:pt idx="4">
                  <c:v>3178514</c:v>
                </c:pt>
                <c:pt idx="5">
                  <c:v>4200</c:v>
                </c:pt>
                <c:pt idx="6">
                  <c:v>6000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33-43D3-9E11-2CF6145C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144824"/>
        <c:axId val="369145808"/>
      </c:lineChart>
      <c:dateAx>
        <c:axId val="369144824"/>
        <c:scaling>
          <c:orientation val="minMax"/>
        </c:scaling>
        <c:delete val="0"/>
        <c:axPos val="b"/>
        <c:numFmt formatCode="m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9145808"/>
        <c:crosses val="autoZero"/>
        <c:auto val="1"/>
        <c:lblOffset val="100"/>
        <c:baseTimeUnit val="months"/>
      </c:dateAx>
      <c:valAx>
        <c:axId val="36914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914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265027073556912E-2"/>
          <c:y val="0.90295181894845067"/>
          <c:w val="0.8699200770029144"/>
          <c:h val="5.5826702632677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341780</xdr:colOff>
      <xdr:row>88</xdr:row>
      <xdr:rowOff>22410</xdr:rowOff>
    </xdr:from>
    <xdr:to>
      <xdr:col>12</xdr:col>
      <xdr:colOff>33619</xdr:colOff>
      <xdr:row>117</xdr:row>
      <xdr:rowOff>112058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39EC4E2-C300-4017-9771-D816C5AE4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196102</xdr:colOff>
      <xdr:row>88</xdr:row>
      <xdr:rowOff>23531</xdr:rowOff>
    </xdr:from>
    <xdr:to>
      <xdr:col>23</xdr:col>
      <xdr:colOff>425822</xdr:colOff>
      <xdr:row>117</xdr:row>
      <xdr:rowOff>112058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A2B16F9-333A-4AC5-9D6D-A6B555875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6"/>
  <sheetViews>
    <sheetView tabSelected="1" zoomScale="80" zoomScaleNormal="80" zoomScaleSheetLayoutView="85" workbookViewId="0">
      <pane ySplit="14" topLeftCell="A15" activePane="bottomLeft" state="frozen"/>
      <selection activeCell="A7" sqref="A7"/>
      <selection pane="bottomLeft" activeCell="C15" sqref="C15"/>
    </sheetView>
  </sheetViews>
  <sheetFormatPr defaultRowHeight="18.75" x14ac:dyDescent="0.4"/>
  <cols>
    <col min="1" max="1" width="7.5" style="7" customWidth="1"/>
    <col min="2" max="2" width="13" style="7" customWidth="1"/>
    <col min="3" max="3" width="17.25" style="69" bestFit="1" customWidth="1"/>
    <col min="4" max="4" width="9.25" style="7" bestFit="1" customWidth="1"/>
    <col min="5" max="5" width="13" style="7" customWidth="1"/>
    <col min="6" max="24" width="11.625" style="7" customWidth="1"/>
    <col min="25" max="25" width="2.625" style="7" customWidth="1"/>
    <col min="26" max="16384" width="9" style="7"/>
  </cols>
  <sheetData>
    <row r="1" spans="1:24" s="19" customFormat="1" ht="18.75" customHeight="1" x14ac:dyDescent="0.4">
      <c r="A1" s="20"/>
      <c r="B1" s="20"/>
      <c r="C1" s="67"/>
      <c r="D1" s="20"/>
      <c r="E1" s="20" t="s">
        <v>25</v>
      </c>
      <c r="F1" s="20" t="s">
        <v>26</v>
      </c>
      <c r="G1" s="20" t="s">
        <v>25</v>
      </c>
      <c r="H1" s="20" t="s">
        <v>26</v>
      </c>
      <c r="I1" s="20"/>
    </row>
    <row r="2" spans="1:24" s="19" customFormat="1" ht="18.75" customHeight="1" x14ac:dyDescent="0.4">
      <c r="A2" s="20">
        <v>3</v>
      </c>
      <c r="B2" s="20">
        <v>15</v>
      </c>
      <c r="C2" s="67" t="s">
        <v>27</v>
      </c>
      <c r="D2" s="20">
        <v>12</v>
      </c>
      <c r="E2" s="20">
        <v>4</v>
      </c>
      <c r="F2" s="20">
        <v>5</v>
      </c>
      <c r="G2" s="20">
        <v>7</v>
      </c>
      <c r="H2" s="20">
        <v>17</v>
      </c>
      <c r="I2" s="20" t="s">
        <v>28</v>
      </c>
    </row>
    <row r="3" spans="1:24" s="19" customFormat="1" ht="18.75" customHeight="1" x14ac:dyDescent="0.4">
      <c r="C3" s="68"/>
    </row>
    <row r="4" spans="1:24" s="19" customFormat="1" ht="18.75" customHeight="1" x14ac:dyDescent="0.4">
      <c r="C4" s="68"/>
      <c r="E4" s="54"/>
      <c r="F4" s="53"/>
      <c r="G4" s="53">
        <f>EDATE(F4,1)</f>
        <v>31</v>
      </c>
      <c r="H4" s="53">
        <f>EDATE(G4,1)</f>
        <v>59</v>
      </c>
      <c r="I4" s="53">
        <f t="shared" ref="I4:Q4" si="0">EDATE(H4,1)</f>
        <v>88</v>
      </c>
      <c r="J4" s="53">
        <f t="shared" si="0"/>
        <v>119</v>
      </c>
      <c r="K4" s="53">
        <f t="shared" si="0"/>
        <v>149</v>
      </c>
      <c r="L4" s="53">
        <f t="shared" si="0"/>
        <v>180</v>
      </c>
      <c r="M4" s="53">
        <f t="shared" si="0"/>
        <v>210</v>
      </c>
      <c r="N4" s="53">
        <f t="shared" si="0"/>
        <v>241</v>
      </c>
      <c r="O4" s="53">
        <f t="shared" si="0"/>
        <v>272</v>
      </c>
      <c r="P4" s="53">
        <f t="shared" si="0"/>
        <v>302</v>
      </c>
      <c r="Q4" s="53">
        <f t="shared" si="0"/>
        <v>333</v>
      </c>
    </row>
    <row r="5" spans="1:24" s="19" customFormat="1" ht="18.75" customHeight="1" x14ac:dyDescent="0.4">
      <c r="C5" s="68"/>
      <c r="E5" s="20"/>
      <c r="F5" s="23"/>
      <c r="G5" s="23"/>
      <c r="H5" s="23"/>
      <c r="I5" s="23"/>
      <c r="J5" s="23"/>
      <c r="K5" s="23"/>
      <c r="L5" s="23"/>
      <c r="M5" s="23"/>
      <c r="N5" s="23"/>
      <c r="O5" s="24"/>
      <c r="P5" s="24"/>
      <c r="Q5" s="24"/>
    </row>
    <row r="6" spans="1:24" s="19" customFormat="1" ht="18.75" customHeight="1" x14ac:dyDescent="0.4">
      <c r="C6" s="68"/>
      <c r="E6" s="20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24" s="19" customFormat="1" ht="18.75" customHeight="1" x14ac:dyDescent="0.4">
      <c r="C7" s="68"/>
      <c r="E7" s="20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24" s="19" customFormat="1" ht="18.75" customHeight="1" x14ac:dyDescent="0.4">
      <c r="C8" s="68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24" ht="35.1" customHeight="1" x14ac:dyDescent="0.65">
      <c r="A9" s="6" t="s">
        <v>0</v>
      </c>
    </row>
    <row r="11" spans="1:24" ht="21.95" customHeight="1" x14ac:dyDescent="0.5">
      <c r="A11" s="8"/>
    </row>
    <row r="12" spans="1:24" ht="24" x14ac:dyDescent="0.5">
      <c r="X12" s="9"/>
    </row>
    <row r="13" spans="1:24" ht="24" x14ac:dyDescent="0.5">
      <c r="F13" s="52">
        <f>F14</f>
        <v>43191</v>
      </c>
      <c r="J13" s="10"/>
      <c r="O13" s="10"/>
      <c r="S13" s="10"/>
    </row>
    <row r="14" spans="1:24" s="11" customFormat="1" ht="21.95" customHeight="1" x14ac:dyDescent="0.5">
      <c r="A14" s="26"/>
      <c r="B14" s="27" t="s">
        <v>4</v>
      </c>
      <c r="C14" s="70" t="s">
        <v>40</v>
      </c>
      <c r="D14" s="26"/>
      <c r="E14" s="26"/>
      <c r="F14" s="28">
        <v>43191</v>
      </c>
      <c r="G14" s="28">
        <f>EDATE(F14,1)</f>
        <v>43221</v>
      </c>
      <c r="H14" s="28">
        <f>EDATE(G14,1)</f>
        <v>43252</v>
      </c>
      <c r="I14" s="27" t="s">
        <v>9</v>
      </c>
      <c r="J14" s="28">
        <f>EDATE(H14,1)</f>
        <v>43282</v>
      </c>
      <c r="K14" s="28">
        <f>EDATE(J14,1)</f>
        <v>43313</v>
      </c>
      <c r="L14" s="28">
        <f>EDATE(K14,1)</f>
        <v>43344</v>
      </c>
      <c r="M14" s="27" t="s">
        <v>10</v>
      </c>
      <c r="N14" s="27" t="s">
        <v>11</v>
      </c>
      <c r="O14" s="28">
        <f>EDATE(L14,1)</f>
        <v>43374</v>
      </c>
      <c r="P14" s="28">
        <f>EDATE(O14,1)</f>
        <v>43405</v>
      </c>
      <c r="Q14" s="28">
        <f>EDATE(P14,1)</f>
        <v>43435</v>
      </c>
      <c r="R14" s="27" t="s">
        <v>12</v>
      </c>
      <c r="S14" s="28">
        <f>EDATE(Q14,1)</f>
        <v>43466</v>
      </c>
      <c r="T14" s="28">
        <f>EDATE(S14,1)</f>
        <v>43497</v>
      </c>
      <c r="U14" s="28">
        <f>EDATE(T14,1)</f>
        <v>43525</v>
      </c>
      <c r="V14" s="27" t="s">
        <v>13</v>
      </c>
      <c r="W14" s="27" t="s">
        <v>14</v>
      </c>
      <c r="X14" s="27" t="s">
        <v>15</v>
      </c>
    </row>
    <row r="15" spans="1:24" customFormat="1" x14ac:dyDescent="0.4">
      <c r="A15" s="2"/>
      <c r="C15" s="6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customFormat="1" x14ac:dyDescent="0.4">
      <c r="A16" s="2"/>
      <c r="C16" s="6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</sheetData>
  <phoneticPr fontId="1"/>
  <pageMargins left="0.39370078740157483" right="0.39370078740157483" top="0.51181102362204722" bottom="0.51181102362204722" header="0.31496062992125984" footer="0.31496062992125984"/>
  <pageSetup paperSize="9" scale="46" fitToHeight="0" orientation="landscape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8"/>
  <sheetViews>
    <sheetView zoomScale="80" zoomScaleNormal="80" zoomScaleSheetLayoutView="85" workbookViewId="0">
      <pane ySplit="6" topLeftCell="A7" activePane="bottomLeft" state="frozen"/>
      <selection activeCell="A15" sqref="A15"/>
      <selection pane="bottomLeft" activeCell="C6" sqref="C6"/>
    </sheetView>
  </sheetViews>
  <sheetFormatPr defaultRowHeight="18.75" x14ac:dyDescent="0.4"/>
  <cols>
    <col min="1" max="1" width="7.5" style="57" customWidth="1"/>
    <col min="2" max="2" width="13" style="57" bestFit="1" customWidth="1"/>
    <col min="3" max="3" width="17.25" style="69" bestFit="1" customWidth="1"/>
    <col min="4" max="4" width="9.25" bestFit="1" customWidth="1"/>
    <col min="5" max="5" width="13" customWidth="1"/>
    <col min="6" max="6" width="11.625" style="1" customWidth="1"/>
    <col min="7" max="9" width="11.625" customWidth="1"/>
    <col min="10" max="10" width="11.625" style="1" customWidth="1"/>
    <col min="11" max="14" width="11.625" customWidth="1"/>
    <col min="15" max="15" width="11.625" style="1" customWidth="1"/>
    <col min="16" max="18" width="11.625" customWidth="1"/>
    <col min="19" max="19" width="11.625" style="1" customWidth="1"/>
    <col min="20" max="24" width="11.625" customWidth="1"/>
    <col min="25" max="25" width="2.625" customWidth="1"/>
  </cols>
  <sheetData>
    <row r="1" spans="1:24" s="7" customFormat="1" ht="35.1" customHeight="1" x14ac:dyDescent="0.65">
      <c r="A1" s="62" t="s">
        <v>0</v>
      </c>
      <c r="B1" s="57"/>
      <c r="C1" s="69"/>
    </row>
    <row r="2" spans="1:24" s="7" customFormat="1" x14ac:dyDescent="0.4">
      <c r="A2" s="57"/>
      <c r="B2" s="57"/>
      <c r="C2" s="69"/>
    </row>
    <row r="3" spans="1:24" s="7" customFormat="1" ht="21.95" customHeight="1" x14ac:dyDescent="0.5">
      <c r="A3" s="63" t="s">
        <v>24</v>
      </c>
      <c r="B3" s="57"/>
      <c r="C3" s="69"/>
    </row>
    <row r="4" spans="1:24" s="7" customFormat="1" ht="24" x14ac:dyDescent="0.5">
      <c r="A4" s="57"/>
      <c r="B4" s="57"/>
      <c r="C4" s="69"/>
      <c r="X4" s="9" t="s">
        <v>1</v>
      </c>
    </row>
    <row r="5" spans="1:24" s="7" customFormat="1" x14ac:dyDescent="0.4">
      <c r="A5" s="57"/>
      <c r="B5" s="57"/>
      <c r="C5" s="69"/>
      <c r="F5" s="10"/>
      <c r="J5" s="10"/>
      <c r="O5" s="10"/>
      <c r="S5" s="10"/>
    </row>
    <row r="6" spans="1:24" s="11" customFormat="1" ht="21.95" customHeight="1" x14ac:dyDescent="0.5">
      <c r="A6" s="64"/>
      <c r="B6" s="58" t="s">
        <v>4</v>
      </c>
      <c r="C6" s="70" t="s">
        <v>40</v>
      </c>
      <c r="D6" s="26"/>
      <c r="E6" s="26"/>
      <c r="F6" s="28" t="s">
        <v>6</v>
      </c>
      <c r="G6" s="28" t="s">
        <v>7</v>
      </c>
      <c r="H6" s="28" t="s">
        <v>8</v>
      </c>
      <c r="I6" s="27" t="s">
        <v>9</v>
      </c>
      <c r="J6" s="28">
        <v>42917</v>
      </c>
      <c r="K6" s="28">
        <v>42948</v>
      </c>
      <c r="L6" s="28">
        <v>42979</v>
      </c>
      <c r="M6" s="27" t="s">
        <v>10</v>
      </c>
      <c r="N6" s="27" t="s">
        <v>11</v>
      </c>
      <c r="O6" s="28">
        <v>43009</v>
      </c>
      <c r="P6" s="28">
        <v>43040</v>
      </c>
      <c r="Q6" s="28">
        <v>43070</v>
      </c>
      <c r="R6" s="27" t="s">
        <v>12</v>
      </c>
      <c r="S6" s="28">
        <v>43466</v>
      </c>
      <c r="T6" s="28">
        <v>43497</v>
      </c>
      <c r="U6" s="28">
        <v>43525</v>
      </c>
      <c r="V6" s="27" t="s">
        <v>13</v>
      </c>
      <c r="W6" s="27" t="s">
        <v>14</v>
      </c>
      <c r="X6" s="27" t="s">
        <v>15</v>
      </c>
    </row>
    <row r="7" spans="1:24" x14ac:dyDescent="0.4">
      <c r="A7" s="65"/>
      <c r="B7" s="59"/>
      <c r="C7" s="71"/>
      <c r="D7" s="12"/>
      <c r="E7" s="12"/>
      <c r="F7" s="13"/>
      <c r="G7" s="13"/>
      <c r="H7" s="13"/>
      <c r="I7" s="12"/>
      <c r="J7" s="13"/>
      <c r="K7" s="13"/>
      <c r="L7" s="13"/>
      <c r="M7" s="12"/>
      <c r="N7" s="12"/>
      <c r="O7" s="13"/>
      <c r="P7" s="13"/>
      <c r="Q7" s="13"/>
      <c r="R7" s="12"/>
      <c r="S7" s="13"/>
      <c r="T7" s="13"/>
      <c r="U7" s="13"/>
      <c r="V7" s="12"/>
      <c r="W7" s="12"/>
      <c r="X7" s="12"/>
    </row>
    <row r="8" spans="1:24" s="25" customFormat="1" x14ac:dyDescent="0.4">
      <c r="A8" s="66"/>
      <c r="B8" s="60"/>
      <c r="C8" s="72"/>
      <c r="D8" s="44"/>
      <c r="E8" s="4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s="25" customFormat="1" x14ac:dyDescent="0.4">
      <c r="A9" s="66"/>
      <c r="B9" s="61"/>
      <c r="C9" s="73"/>
      <c r="D9" s="15"/>
      <c r="E9" s="1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4" s="55" customFormat="1" x14ac:dyDescent="0.4">
      <c r="A10" s="66"/>
      <c r="B10" s="61"/>
      <c r="C10" s="73"/>
      <c r="D10" s="56"/>
      <c r="E10" s="5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spans="1:24" s="55" customFormat="1" x14ac:dyDescent="0.4">
      <c r="A11" s="66"/>
      <c r="B11" s="61"/>
      <c r="C11" s="73"/>
      <c r="D11" s="56"/>
      <c r="E11" s="5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spans="1:24" s="55" customFormat="1" x14ac:dyDescent="0.4">
      <c r="A12" s="66"/>
      <c r="B12" s="61"/>
      <c r="C12" s="73"/>
      <c r="D12" s="56"/>
      <c r="E12" s="56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spans="1:24" s="25" customFormat="1" x14ac:dyDescent="0.4">
      <c r="A13" s="66"/>
      <c r="B13" s="61"/>
      <c r="C13" s="73"/>
      <c r="D13" s="17"/>
      <c r="E13" s="17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spans="1:24" s="25" customFormat="1" x14ac:dyDescent="0.4">
      <c r="A14" s="66"/>
      <c r="B14" s="61"/>
      <c r="C14" s="73"/>
      <c r="D14" s="15"/>
      <c r="E14" s="1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spans="1:24" s="55" customFormat="1" x14ac:dyDescent="0.4">
      <c r="A15" s="66"/>
      <c r="B15" s="61"/>
      <c r="C15" s="73"/>
      <c r="D15" s="56"/>
      <c r="E15" s="56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spans="1:24" s="25" customFormat="1" x14ac:dyDescent="0.4">
      <c r="A16" s="66"/>
      <c r="B16" s="61"/>
      <c r="C16" s="73"/>
      <c r="D16" s="17"/>
      <c r="E16" s="1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spans="1:24" s="25" customFormat="1" x14ac:dyDescent="0.4">
      <c r="A17" s="66"/>
      <c r="B17" s="61"/>
      <c r="C17" s="73"/>
      <c r="D17" s="15"/>
      <c r="E17" s="1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spans="1:24" s="55" customFormat="1" x14ac:dyDescent="0.4">
      <c r="A18" s="66"/>
      <c r="B18" s="61"/>
      <c r="C18" s="73"/>
      <c r="D18" s="56"/>
      <c r="E18" s="5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</row>
  </sheetData>
  <phoneticPr fontId="1"/>
  <pageMargins left="0.39370078740157483" right="0.39370078740157483" top="0.51181102362204722" bottom="0.51181102362204722" header="0.31496062992125984" footer="0.31496062992125984"/>
  <pageSetup paperSize="9" scale="46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C6B3-A556-4AA4-BA86-D20C8308695B}">
  <sheetPr>
    <pageSetUpPr fitToPage="1"/>
  </sheetPr>
  <dimension ref="A1:X86"/>
  <sheetViews>
    <sheetView view="pageBreakPreview" zoomScale="82" zoomScaleNormal="100" zoomScaleSheetLayoutView="82" workbookViewId="0">
      <pane ySplit="7" topLeftCell="A62" activePane="bottomLeft" state="frozen"/>
      <selection pane="bottomLeft" activeCell="C76" sqref="C76"/>
    </sheetView>
  </sheetViews>
  <sheetFormatPr defaultRowHeight="18.75" x14ac:dyDescent="0.4"/>
  <cols>
    <col min="1" max="1" width="7.5" customWidth="1"/>
    <col min="2" max="2" width="7.5" style="25" customWidth="1"/>
    <col min="3" max="3" width="17.25" style="15" bestFit="1" customWidth="1"/>
    <col min="4" max="4" width="9.25" bestFit="1" customWidth="1"/>
    <col min="5" max="5" width="13" style="15" bestFit="1" customWidth="1"/>
    <col min="6" max="6" width="11.625" style="1" customWidth="1"/>
    <col min="7" max="9" width="11.625" customWidth="1"/>
    <col min="10" max="10" width="11.625" style="1" customWidth="1"/>
    <col min="11" max="14" width="11.625" customWidth="1"/>
    <col min="15" max="15" width="11.625" style="1" customWidth="1"/>
    <col min="16" max="18" width="11.625" customWidth="1"/>
    <col min="19" max="19" width="11.625" style="1" customWidth="1"/>
    <col min="20" max="24" width="11.625" customWidth="1"/>
    <col min="25" max="25" width="2.625" customWidth="1"/>
  </cols>
  <sheetData>
    <row r="1" spans="1:24" x14ac:dyDescent="0.4">
      <c r="A1" s="30" t="s">
        <v>0</v>
      </c>
      <c r="B1" s="46"/>
    </row>
    <row r="3" spans="1:24" x14ac:dyDescent="0.4">
      <c r="A3" s="31" t="s">
        <v>29</v>
      </c>
    </row>
    <row r="4" spans="1:24" x14ac:dyDescent="0.4">
      <c r="X4" s="25" t="s">
        <v>1</v>
      </c>
    </row>
    <row r="6" spans="1:24" x14ac:dyDescent="0.4">
      <c r="C6" s="15" t="s">
        <v>2</v>
      </c>
      <c r="F6" s="51">
        <f>F7</f>
        <v>43191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1:24" x14ac:dyDescent="0.4">
      <c r="A7" s="14" t="s">
        <v>30</v>
      </c>
      <c r="B7" s="43" t="s">
        <v>4</v>
      </c>
      <c r="C7" s="18" t="s">
        <v>5</v>
      </c>
      <c r="D7" s="14"/>
      <c r="E7" s="18"/>
      <c r="F7" s="50">
        <v>43191</v>
      </c>
      <c r="G7" s="50">
        <f>EDATE(F7,1)</f>
        <v>43221</v>
      </c>
      <c r="H7" s="50">
        <f>EDATE(G7,1)</f>
        <v>43252</v>
      </c>
      <c r="I7" s="43" t="s">
        <v>9</v>
      </c>
      <c r="J7" s="50">
        <f>EDATE(H7,1)</f>
        <v>43282</v>
      </c>
      <c r="K7" s="50">
        <f>EDATE(J7,1)</f>
        <v>43313</v>
      </c>
      <c r="L7" s="50">
        <f>EDATE(K7,1)</f>
        <v>43344</v>
      </c>
      <c r="M7" s="43" t="s">
        <v>10</v>
      </c>
      <c r="N7" s="43" t="s">
        <v>11</v>
      </c>
      <c r="O7" s="50">
        <f>EDATE(L7,1)</f>
        <v>43374</v>
      </c>
      <c r="P7" s="50">
        <f>EDATE(O7,1)</f>
        <v>43405</v>
      </c>
      <c r="Q7" s="50">
        <f>EDATE(P7,1)</f>
        <v>43435</v>
      </c>
      <c r="R7" s="43" t="s">
        <v>12</v>
      </c>
      <c r="S7" s="50">
        <f>EDATE(Q7,1)</f>
        <v>43466</v>
      </c>
      <c r="T7" s="50">
        <f>EDATE(S7,1)</f>
        <v>43497</v>
      </c>
      <c r="U7" s="50">
        <f>EDATE(T7,1)</f>
        <v>43525</v>
      </c>
      <c r="V7" s="43" t="s">
        <v>13</v>
      </c>
      <c r="W7" s="43" t="s">
        <v>14</v>
      </c>
      <c r="X7" s="43" t="s">
        <v>15</v>
      </c>
    </row>
    <row r="8" spans="1:24" x14ac:dyDescent="0.4">
      <c r="A8" s="32" t="s">
        <v>31</v>
      </c>
      <c r="B8" s="47"/>
      <c r="C8" s="44"/>
      <c r="D8" s="29"/>
      <c r="E8" s="44"/>
      <c r="F8" s="34"/>
      <c r="G8" s="34"/>
      <c r="H8" s="34"/>
      <c r="I8" s="29"/>
      <c r="J8" s="34"/>
      <c r="K8" s="34"/>
      <c r="L8" s="34"/>
      <c r="M8" s="29"/>
      <c r="N8" s="29"/>
      <c r="O8" s="34"/>
      <c r="P8" s="34"/>
      <c r="Q8" s="34"/>
      <c r="R8" s="29"/>
      <c r="S8" s="34"/>
      <c r="T8" s="34"/>
      <c r="U8" s="34"/>
      <c r="V8" s="29"/>
      <c r="W8" s="29"/>
      <c r="X8" s="29"/>
    </row>
    <row r="9" spans="1:24" x14ac:dyDescent="0.4">
      <c r="A9" s="2"/>
      <c r="B9" s="47" t="s">
        <v>32</v>
      </c>
      <c r="C9" s="49" t="s">
        <v>33</v>
      </c>
      <c r="D9" s="29" t="s">
        <v>3</v>
      </c>
      <c r="E9" s="44" t="s">
        <v>17</v>
      </c>
      <c r="F9" s="33">
        <v>16200</v>
      </c>
      <c r="G9" s="33">
        <v>12960</v>
      </c>
      <c r="H9" s="33">
        <v>35640</v>
      </c>
      <c r="I9" s="33">
        <v>64800</v>
      </c>
      <c r="J9" s="33">
        <v>16200</v>
      </c>
      <c r="K9" s="33">
        <v>16200</v>
      </c>
      <c r="L9" s="33">
        <v>0</v>
      </c>
      <c r="M9" s="33">
        <v>32400</v>
      </c>
      <c r="N9" s="34">
        <f>I9+M9</f>
        <v>97200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4">
        <f>R9+V9</f>
        <v>0</v>
      </c>
      <c r="X9" s="34">
        <f>N9+W9</f>
        <v>97200</v>
      </c>
    </row>
    <row r="10" spans="1:24" x14ac:dyDescent="0.4">
      <c r="A10" s="2"/>
      <c r="E10" s="15" t="s">
        <v>18</v>
      </c>
      <c r="F10" s="35">
        <v>15000</v>
      </c>
      <c r="G10" s="35">
        <v>12000</v>
      </c>
      <c r="H10" s="35">
        <v>33000</v>
      </c>
      <c r="I10" s="35">
        <v>60000</v>
      </c>
      <c r="J10" s="35">
        <v>15000</v>
      </c>
      <c r="K10" s="35">
        <v>15000</v>
      </c>
      <c r="L10" s="35">
        <v>0</v>
      </c>
      <c r="M10" s="35">
        <v>30000</v>
      </c>
      <c r="N10" s="35">
        <f>I10+M10</f>
        <v>90000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">
        <f>R10+V10</f>
        <v>0</v>
      </c>
      <c r="X10" s="3">
        <f>N10+W10</f>
        <v>90000</v>
      </c>
    </row>
    <row r="11" spans="1:24" x14ac:dyDescent="0.4">
      <c r="A11" s="2"/>
      <c r="E11" s="15" t="s">
        <v>19</v>
      </c>
      <c r="F11" s="36">
        <f>IF(F9&lt;&gt;0,F10/F9*100,"")</f>
        <v>92.592592592592595</v>
      </c>
      <c r="G11" s="36">
        <f t="shared" ref="G11:X11" si="0">IF(G9&lt;&gt;0,G10/G9*100,"")</f>
        <v>92.592592592592595</v>
      </c>
      <c r="H11" s="36">
        <f t="shared" si="0"/>
        <v>92.592592592592595</v>
      </c>
      <c r="I11" s="36">
        <f t="shared" si="0"/>
        <v>92.592592592592595</v>
      </c>
      <c r="J11" s="36">
        <f t="shared" si="0"/>
        <v>92.592592592592595</v>
      </c>
      <c r="K11" s="36">
        <f t="shared" si="0"/>
        <v>92.592592592592595</v>
      </c>
      <c r="L11" s="36" t="str">
        <f t="shared" si="0"/>
        <v/>
      </c>
      <c r="M11" s="36">
        <f t="shared" si="0"/>
        <v>92.592592592592595</v>
      </c>
      <c r="N11" s="36">
        <f t="shared" si="0"/>
        <v>92.592592592592595</v>
      </c>
      <c r="O11" s="36" t="str">
        <f t="shared" si="0"/>
        <v/>
      </c>
      <c r="P11" s="36" t="str">
        <f t="shared" si="0"/>
        <v/>
      </c>
      <c r="Q11" s="36" t="str">
        <f t="shared" si="0"/>
        <v/>
      </c>
      <c r="R11" s="36" t="str">
        <f t="shared" si="0"/>
        <v/>
      </c>
      <c r="S11" s="36" t="str">
        <f t="shared" si="0"/>
        <v/>
      </c>
      <c r="T11" s="36" t="str">
        <f t="shared" si="0"/>
        <v/>
      </c>
      <c r="U11" s="36" t="str">
        <f t="shared" si="0"/>
        <v/>
      </c>
      <c r="V11" s="36" t="str">
        <f t="shared" si="0"/>
        <v/>
      </c>
      <c r="W11" s="36" t="str">
        <f t="shared" si="0"/>
        <v/>
      </c>
      <c r="X11" s="36">
        <f t="shared" si="0"/>
        <v>92.592592592592595</v>
      </c>
    </row>
    <row r="12" spans="1:24" x14ac:dyDescent="0.4">
      <c r="A12" s="2"/>
      <c r="E12" s="15" t="s">
        <v>20</v>
      </c>
      <c r="F12" s="36">
        <f>IF(F15&lt;&gt;0,F10/F15*100,"")</f>
        <v>55.555555555555557</v>
      </c>
      <c r="G12" s="3" t="str">
        <f t="shared" ref="G12:X12" si="1">IF(G15&lt;&gt;0,G10/G15*100,"")</f>
        <v/>
      </c>
      <c r="H12" s="3">
        <f t="shared" si="1"/>
        <v>169.92790937178165</v>
      </c>
      <c r="I12" s="3">
        <f t="shared" si="1"/>
        <v>129.25463162429986</v>
      </c>
      <c r="J12" s="3" t="str">
        <f t="shared" si="1"/>
        <v/>
      </c>
      <c r="K12" s="3">
        <f t="shared" si="1"/>
        <v>50</v>
      </c>
      <c r="L12" s="3">
        <f t="shared" si="1"/>
        <v>0</v>
      </c>
      <c r="M12" s="3">
        <f t="shared" si="1"/>
        <v>71.428571428571431</v>
      </c>
      <c r="N12" s="3">
        <f t="shared" si="1"/>
        <v>101.78692603483374</v>
      </c>
      <c r="O12" s="3">
        <f t="shared" si="1"/>
        <v>0</v>
      </c>
      <c r="P12" s="3" t="str">
        <f t="shared" si="1"/>
        <v/>
      </c>
      <c r="Q12" s="3" t="str">
        <f t="shared" si="1"/>
        <v/>
      </c>
      <c r="R12" s="3">
        <f t="shared" si="1"/>
        <v>0</v>
      </c>
      <c r="S12" s="3">
        <f t="shared" si="1"/>
        <v>0</v>
      </c>
      <c r="T12" s="3" t="str">
        <f t="shared" si="1"/>
        <v/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3">
        <f t="shared" si="1"/>
        <v>77.976087333217819</v>
      </c>
    </row>
    <row r="13" spans="1:24" x14ac:dyDescent="0.4">
      <c r="A13" s="2"/>
      <c r="E13" s="15" t="s">
        <v>21</v>
      </c>
      <c r="F13" s="37" t="str">
        <f>IF(F18&lt;&gt;0,F10/F18*100,"")</f>
        <v/>
      </c>
      <c r="G13" s="37" t="str">
        <f t="shared" ref="G13:X13" si="2">IF(G18&lt;&gt;0,G10/G18*100,"")</f>
        <v/>
      </c>
      <c r="H13" s="37" t="str">
        <f t="shared" si="2"/>
        <v/>
      </c>
      <c r="I13" s="37" t="str">
        <f t="shared" si="2"/>
        <v/>
      </c>
      <c r="J13" s="37">
        <f t="shared" si="2"/>
        <v>100</v>
      </c>
      <c r="K13" s="37" t="str">
        <f t="shared" si="2"/>
        <v/>
      </c>
      <c r="L13" s="37" t="str">
        <f t="shared" si="2"/>
        <v/>
      </c>
      <c r="M13" s="37">
        <f t="shared" si="2"/>
        <v>200</v>
      </c>
      <c r="N13" s="37">
        <f t="shared" si="2"/>
        <v>600</v>
      </c>
      <c r="O13" s="37" t="str">
        <f t="shared" si="2"/>
        <v/>
      </c>
      <c r="P13" s="37" t="str">
        <f t="shared" si="2"/>
        <v/>
      </c>
      <c r="Q13" s="37" t="str">
        <f t="shared" si="2"/>
        <v/>
      </c>
      <c r="R13" s="37" t="str">
        <f t="shared" si="2"/>
        <v/>
      </c>
      <c r="S13" s="37" t="str">
        <f t="shared" si="2"/>
        <v/>
      </c>
      <c r="T13" s="37" t="str">
        <f t="shared" si="2"/>
        <v/>
      </c>
      <c r="U13" s="37" t="str">
        <f t="shared" si="2"/>
        <v/>
      </c>
      <c r="V13" s="37" t="str">
        <f t="shared" si="2"/>
        <v/>
      </c>
      <c r="W13" s="37" t="str">
        <f t="shared" si="2"/>
        <v/>
      </c>
      <c r="X13" s="37">
        <f t="shared" si="2"/>
        <v>600</v>
      </c>
    </row>
    <row r="14" spans="1:24" x14ac:dyDescent="0.4">
      <c r="A14" s="2"/>
      <c r="D14" s="4" t="s">
        <v>22</v>
      </c>
      <c r="E14" s="17" t="s">
        <v>17</v>
      </c>
      <c r="F14" s="38">
        <v>29160</v>
      </c>
      <c r="G14" s="38">
        <v>0</v>
      </c>
      <c r="H14" s="38">
        <v>20974</v>
      </c>
      <c r="I14" s="38">
        <v>50134</v>
      </c>
      <c r="J14" s="38">
        <v>0</v>
      </c>
      <c r="K14" s="38">
        <v>32400</v>
      </c>
      <c r="L14" s="38">
        <v>12960</v>
      </c>
      <c r="M14" s="38">
        <v>45360</v>
      </c>
      <c r="N14" s="38">
        <f>I14+M14</f>
        <v>95494</v>
      </c>
      <c r="O14" s="38">
        <v>12960</v>
      </c>
      <c r="P14" s="38">
        <v>0</v>
      </c>
      <c r="Q14" s="38">
        <v>0</v>
      </c>
      <c r="R14" s="38">
        <v>12960</v>
      </c>
      <c r="S14" s="38">
        <v>16200</v>
      </c>
      <c r="T14" s="38">
        <v>0</v>
      </c>
      <c r="U14" s="38">
        <v>16200</v>
      </c>
      <c r="V14" s="38">
        <v>16200</v>
      </c>
      <c r="W14" s="5">
        <f>R14+V14</f>
        <v>29160</v>
      </c>
      <c r="X14" s="5">
        <f>N14+W14</f>
        <v>124654</v>
      </c>
    </row>
    <row r="15" spans="1:24" x14ac:dyDescent="0.4">
      <c r="A15" s="2"/>
      <c r="E15" s="16" t="s">
        <v>18</v>
      </c>
      <c r="F15" s="35">
        <v>27000</v>
      </c>
      <c r="G15" s="35">
        <v>0</v>
      </c>
      <c r="H15" s="35">
        <v>19420</v>
      </c>
      <c r="I15" s="35">
        <v>46420</v>
      </c>
      <c r="J15" s="35">
        <v>0</v>
      </c>
      <c r="K15" s="35">
        <v>30000</v>
      </c>
      <c r="L15" s="35">
        <v>12000</v>
      </c>
      <c r="M15" s="35">
        <v>42000</v>
      </c>
      <c r="N15" s="35">
        <f>I15+M15</f>
        <v>88420</v>
      </c>
      <c r="O15" s="35">
        <v>12000</v>
      </c>
      <c r="P15" s="35">
        <v>0</v>
      </c>
      <c r="Q15" s="35">
        <v>0</v>
      </c>
      <c r="R15" s="35">
        <v>12000</v>
      </c>
      <c r="S15" s="35">
        <v>15000</v>
      </c>
      <c r="T15" s="35">
        <v>0</v>
      </c>
      <c r="U15" s="35">
        <v>15000</v>
      </c>
      <c r="V15" s="35">
        <v>15000</v>
      </c>
      <c r="W15" s="1">
        <f>R15+V15</f>
        <v>27000</v>
      </c>
      <c r="X15" s="1">
        <f>N15+W15</f>
        <v>115420</v>
      </c>
    </row>
    <row r="16" spans="1:24" x14ac:dyDescent="0.4">
      <c r="A16" s="2"/>
      <c r="E16" s="45" t="s">
        <v>19</v>
      </c>
      <c r="F16" s="36">
        <f>IF(F15&lt;&gt;0,F15/F14*100,"")</f>
        <v>92.592592592592595</v>
      </c>
      <c r="G16" s="36" t="str">
        <f t="shared" ref="G16:X16" si="3">IF(G15&lt;&gt;0,G15/G14*100,"")</f>
        <v/>
      </c>
      <c r="H16" s="36">
        <f t="shared" si="3"/>
        <v>92.590826737865925</v>
      </c>
      <c r="I16" s="36">
        <f t="shared" si="3"/>
        <v>92.591853831730958</v>
      </c>
      <c r="J16" s="36" t="str">
        <f t="shared" si="3"/>
        <v/>
      </c>
      <c r="K16" s="36">
        <f t="shared" si="3"/>
        <v>92.592592592592595</v>
      </c>
      <c r="L16" s="36">
        <f t="shared" si="3"/>
        <v>92.592592592592595</v>
      </c>
      <c r="M16" s="36">
        <f t="shared" si="3"/>
        <v>92.592592592592595</v>
      </c>
      <c r="N16" s="36">
        <f t="shared" si="3"/>
        <v>92.592204745847908</v>
      </c>
      <c r="O16" s="36">
        <f t="shared" si="3"/>
        <v>92.592592592592595</v>
      </c>
      <c r="P16" s="36" t="str">
        <f t="shared" si="3"/>
        <v/>
      </c>
      <c r="Q16" s="36" t="str">
        <f t="shared" si="3"/>
        <v/>
      </c>
      <c r="R16" s="36">
        <f t="shared" si="3"/>
        <v>92.592592592592595</v>
      </c>
      <c r="S16" s="36">
        <f t="shared" si="3"/>
        <v>92.592592592592595</v>
      </c>
      <c r="T16" s="36" t="str">
        <f t="shared" si="3"/>
        <v/>
      </c>
      <c r="U16" s="36">
        <f t="shared" si="3"/>
        <v>92.592592592592595</v>
      </c>
      <c r="V16" s="36">
        <f t="shared" si="3"/>
        <v>92.592592592592595</v>
      </c>
      <c r="W16" s="36">
        <f t="shared" si="3"/>
        <v>92.592592592592595</v>
      </c>
      <c r="X16" s="36">
        <f t="shared" si="3"/>
        <v>92.592295473871673</v>
      </c>
    </row>
    <row r="17" spans="1:24" x14ac:dyDescent="0.4">
      <c r="A17" s="2"/>
      <c r="D17" s="4" t="s">
        <v>23</v>
      </c>
      <c r="E17" s="16" t="s">
        <v>17</v>
      </c>
      <c r="F17" s="38">
        <v>0</v>
      </c>
      <c r="G17" s="38">
        <v>0</v>
      </c>
      <c r="H17" s="38">
        <v>0</v>
      </c>
      <c r="I17" s="38">
        <v>0</v>
      </c>
      <c r="J17" s="38">
        <v>16200</v>
      </c>
      <c r="K17" s="38">
        <v>0</v>
      </c>
      <c r="L17" s="38">
        <v>0</v>
      </c>
      <c r="M17" s="38">
        <v>16200</v>
      </c>
      <c r="N17" s="38">
        <f>I17+M17</f>
        <v>16200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5">
        <f>R17+V17</f>
        <v>0</v>
      </c>
      <c r="X17" s="5">
        <f>N17+W17</f>
        <v>16200</v>
      </c>
    </row>
    <row r="18" spans="1:24" x14ac:dyDescent="0.4">
      <c r="A18" s="2"/>
      <c r="E18" s="16" t="s">
        <v>18</v>
      </c>
      <c r="F18" s="35">
        <v>0</v>
      </c>
      <c r="G18" s="35">
        <v>0</v>
      </c>
      <c r="H18" s="35">
        <v>0</v>
      </c>
      <c r="I18" s="35">
        <v>0</v>
      </c>
      <c r="J18" s="35">
        <v>15000</v>
      </c>
      <c r="K18" s="35">
        <v>0</v>
      </c>
      <c r="L18" s="35">
        <v>0</v>
      </c>
      <c r="M18" s="35">
        <v>15000</v>
      </c>
      <c r="N18" s="35">
        <f>I18+M18</f>
        <v>15000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">
        <f>R18+V18</f>
        <v>0</v>
      </c>
      <c r="X18" s="3">
        <f>N18+W18</f>
        <v>15000</v>
      </c>
    </row>
    <row r="19" spans="1:24" x14ac:dyDescent="0.4">
      <c r="A19" s="2"/>
      <c r="E19" s="16" t="s">
        <v>19</v>
      </c>
      <c r="F19" s="36" t="str">
        <f>IF(F18&lt;&gt;0,F18/F17*100,"")</f>
        <v/>
      </c>
      <c r="G19" s="36" t="str">
        <f t="shared" ref="G19:X19" si="4">IF(G18&lt;&gt;0,G18/G17*100,"")</f>
        <v/>
      </c>
      <c r="H19" s="36" t="str">
        <f t="shared" si="4"/>
        <v/>
      </c>
      <c r="I19" s="36" t="str">
        <f t="shared" si="4"/>
        <v/>
      </c>
      <c r="J19" s="36">
        <f t="shared" si="4"/>
        <v>92.592592592592595</v>
      </c>
      <c r="K19" s="36" t="str">
        <f t="shared" si="4"/>
        <v/>
      </c>
      <c r="L19" s="36" t="str">
        <f t="shared" si="4"/>
        <v/>
      </c>
      <c r="M19" s="36">
        <f t="shared" si="4"/>
        <v>92.592592592592595</v>
      </c>
      <c r="N19" s="36">
        <f t="shared" si="4"/>
        <v>92.592592592592595</v>
      </c>
      <c r="O19" s="36" t="str">
        <f t="shared" si="4"/>
        <v/>
      </c>
      <c r="P19" s="36" t="str">
        <f t="shared" si="4"/>
        <v/>
      </c>
      <c r="Q19" s="36" t="str">
        <f t="shared" si="4"/>
        <v/>
      </c>
      <c r="R19" s="36" t="str">
        <f t="shared" si="4"/>
        <v/>
      </c>
      <c r="S19" s="36" t="str">
        <f t="shared" si="4"/>
        <v/>
      </c>
      <c r="T19" s="36" t="str">
        <f t="shared" si="4"/>
        <v/>
      </c>
      <c r="U19" s="36" t="str">
        <f t="shared" si="4"/>
        <v/>
      </c>
      <c r="V19" s="36" t="str">
        <f t="shared" si="4"/>
        <v/>
      </c>
      <c r="W19" s="36" t="str">
        <f t="shared" si="4"/>
        <v/>
      </c>
      <c r="X19" s="36">
        <f t="shared" si="4"/>
        <v>92.592592592592595</v>
      </c>
    </row>
    <row r="20" spans="1:24" x14ac:dyDescent="0.4">
      <c r="A20" s="2"/>
      <c r="B20" s="47" t="s">
        <v>34</v>
      </c>
      <c r="C20" s="44" t="s">
        <v>35</v>
      </c>
      <c r="D20" s="29" t="s">
        <v>3</v>
      </c>
      <c r="E20" s="44" t="s">
        <v>17</v>
      </c>
      <c r="F20" s="33">
        <v>1998097</v>
      </c>
      <c r="G20" s="33">
        <v>1139911</v>
      </c>
      <c r="H20" s="33">
        <v>1529835</v>
      </c>
      <c r="I20" s="33">
        <v>4667843</v>
      </c>
      <c r="J20" s="33">
        <v>1169105</v>
      </c>
      <c r="K20" s="33">
        <v>2197611</v>
      </c>
      <c r="L20" s="33">
        <v>24948</v>
      </c>
      <c r="M20" s="33">
        <v>3391664</v>
      </c>
      <c r="N20" s="33">
        <f>I20+M20</f>
        <v>8059507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4">
        <f>R20+V20</f>
        <v>0</v>
      </c>
      <c r="X20" s="34">
        <f>N20+W20</f>
        <v>8059507</v>
      </c>
    </row>
    <row r="21" spans="1:24" x14ac:dyDescent="0.4">
      <c r="E21" s="15" t="s">
        <v>18</v>
      </c>
      <c r="F21" s="35">
        <v>1478310</v>
      </c>
      <c r="G21" s="35">
        <v>1044172</v>
      </c>
      <c r="H21" s="35">
        <v>1061774</v>
      </c>
      <c r="I21" s="35">
        <v>3584256</v>
      </c>
      <c r="J21" s="35">
        <v>868984</v>
      </c>
      <c r="K21" s="35">
        <v>1574257</v>
      </c>
      <c r="L21" s="35">
        <v>2100</v>
      </c>
      <c r="M21" s="35">
        <v>2445341</v>
      </c>
      <c r="N21" s="35">
        <f>I21+M21</f>
        <v>6029597</v>
      </c>
      <c r="O21" s="35">
        <v>3000</v>
      </c>
      <c r="P21" s="35">
        <v>0</v>
      </c>
      <c r="Q21" s="35">
        <v>0</v>
      </c>
      <c r="R21" s="35">
        <v>3000</v>
      </c>
      <c r="S21" s="35">
        <v>0</v>
      </c>
      <c r="T21" s="35">
        <v>0</v>
      </c>
      <c r="U21" s="35">
        <v>0</v>
      </c>
      <c r="V21" s="35">
        <v>0</v>
      </c>
      <c r="W21" s="3">
        <f>R21+V21</f>
        <v>3000</v>
      </c>
      <c r="X21" s="3">
        <f>N21+W21</f>
        <v>6032597</v>
      </c>
    </row>
    <row r="22" spans="1:24" x14ac:dyDescent="0.4">
      <c r="E22" s="15" t="s">
        <v>19</v>
      </c>
      <c r="F22" s="36">
        <f>IF(F20&lt;&gt;0,F21/F20*100,"")</f>
        <v>73.985897581548841</v>
      </c>
      <c r="G22" s="36">
        <f t="shared" ref="G22:X22" si="5">IF(G20&lt;&gt;0,G21/G20*100,"")</f>
        <v>91.601186408412588</v>
      </c>
      <c r="H22" s="36">
        <f t="shared" si="5"/>
        <v>69.404478260727458</v>
      </c>
      <c r="I22" s="36">
        <f t="shared" si="5"/>
        <v>76.786130124770693</v>
      </c>
      <c r="J22" s="36">
        <f t="shared" si="5"/>
        <v>74.32899525705561</v>
      </c>
      <c r="K22" s="36">
        <f t="shared" si="5"/>
        <v>71.634925380333456</v>
      </c>
      <c r="L22" s="36">
        <f t="shared" si="5"/>
        <v>8.4175084175084187</v>
      </c>
      <c r="M22" s="36">
        <f t="shared" si="5"/>
        <v>72.098562829336871</v>
      </c>
      <c r="N22" s="36">
        <f t="shared" si="5"/>
        <v>74.813471841391788</v>
      </c>
      <c r="O22" s="36" t="str">
        <f t="shared" si="5"/>
        <v/>
      </c>
      <c r="P22" s="36" t="str">
        <f t="shared" si="5"/>
        <v/>
      </c>
      <c r="Q22" s="36" t="str">
        <f t="shared" si="5"/>
        <v/>
      </c>
      <c r="R22" s="36" t="str">
        <f t="shared" si="5"/>
        <v/>
      </c>
      <c r="S22" s="36" t="str">
        <f t="shared" si="5"/>
        <v/>
      </c>
      <c r="T22" s="36" t="str">
        <f t="shared" si="5"/>
        <v/>
      </c>
      <c r="U22" s="36" t="str">
        <f t="shared" si="5"/>
        <v/>
      </c>
      <c r="V22" s="36" t="str">
        <f t="shared" si="5"/>
        <v/>
      </c>
      <c r="W22" s="36" t="str">
        <f t="shared" si="5"/>
        <v/>
      </c>
      <c r="X22" s="36">
        <f t="shared" si="5"/>
        <v>74.850694961863056</v>
      </c>
    </row>
    <row r="23" spans="1:24" x14ac:dyDescent="0.4">
      <c r="D23" s="2"/>
      <c r="E23" s="16" t="s">
        <v>20</v>
      </c>
      <c r="F23" s="3">
        <f>IF(F26&lt;&gt;0,F21/F26*100,"")</f>
        <v>364.54675478398104</v>
      </c>
      <c r="G23" s="3">
        <f t="shared" ref="G23:X23" si="6">IF(G26&lt;&gt;0,G21/G26*100,"")</f>
        <v>92.893401918413176</v>
      </c>
      <c r="H23" s="3">
        <f t="shared" si="6"/>
        <v>107.00885883313344</v>
      </c>
      <c r="I23" s="3">
        <f t="shared" si="6"/>
        <v>142.13063346715288</v>
      </c>
      <c r="J23" s="3">
        <f t="shared" si="6"/>
        <v>87.008465709122035</v>
      </c>
      <c r="K23" s="3">
        <f t="shared" si="6"/>
        <v>117.54168912834741</v>
      </c>
      <c r="L23" s="3">
        <f t="shared" si="6"/>
        <v>0.17526157790502325</v>
      </c>
      <c r="M23" s="3">
        <f t="shared" si="6"/>
        <v>69.150447562991658</v>
      </c>
      <c r="N23" s="3">
        <f t="shared" si="6"/>
        <v>99.530064545351607</v>
      </c>
      <c r="O23" s="3">
        <f t="shared" si="6"/>
        <v>0.28554758031739569</v>
      </c>
      <c r="P23" s="3">
        <f t="shared" si="6"/>
        <v>0</v>
      </c>
      <c r="Q23" s="3">
        <f t="shared" si="6"/>
        <v>0</v>
      </c>
      <c r="R23" s="3">
        <f t="shared" si="6"/>
        <v>0.10023123345558203</v>
      </c>
      <c r="S23" s="3">
        <f t="shared" si="6"/>
        <v>0</v>
      </c>
      <c r="T23" s="3">
        <f t="shared" si="6"/>
        <v>0</v>
      </c>
      <c r="U23" s="3">
        <f t="shared" si="6"/>
        <v>0</v>
      </c>
      <c r="V23" s="3">
        <f t="shared" si="6"/>
        <v>0</v>
      </c>
      <c r="W23" s="3">
        <f t="shared" si="6"/>
        <v>6.5840500071766145E-2</v>
      </c>
      <c r="X23" s="3">
        <f t="shared" si="6"/>
        <v>56.833377109796267</v>
      </c>
    </row>
    <row r="24" spans="1:24" x14ac:dyDescent="0.4">
      <c r="D24" s="39"/>
      <c r="E24" s="45" t="s">
        <v>21</v>
      </c>
      <c r="F24" s="37">
        <f>IF(F29&lt;&gt;0,F21/F29*100,"")</f>
        <v>133.12339427689443</v>
      </c>
      <c r="G24" s="37">
        <f t="shared" ref="G24:X24" si="7">IF(G29&lt;&gt;0,G21/G29*100,"")</f>
        <v>93.490079507198615</v>
      </c>
      <c r="H24" s="37">
        <f t="shared" si="7"/>
        <v>89.709211007686051</v>
      </c>
      <c r="I24" s="37">
        <f t="shared" si="7"/>
        <v>105.08136481092862</v>
      </c>
      <c r="J24" s="37">
        <f t="shared" si="7"/>
        <v>85.974177590897852</v>
      </c>
      <c r="K24" s="37">
        <f t="shared" si="7"/>
        <v>126.48261389008735</v>
      </c>
      <c r="L24" s="37">
        <f t="shared" si="7"/>
        <v>0.16528535335647329</v>
      </c>
      <c r="M24" s="37">
        <f t="shared" si="7"/>
        <v>69.353216164958795</v>
      </c>
      <c r="N24" s="37">
        <f t="shared" si="7"/>
        <v>86.921166170788879</v>
      </c>
      <c r="O24" s="37">
        <f t="shared" si="7"/>
        <v>0.31101554870399822</v>
      </c>
      <c r="P24" s="37">
        <f t="shared" si="7"/>
        <v>0</v>
      </c>
      <c r="Q24" s="37">
        <f t="shared" si="7"/>
        <v>0</v>
      </c>
      <c r="R24" s="37">
        <f t="shared" si="7"/>
        <v>9.8121881768365629E-2</v>
      </c>
      <c r="S24" s="37">
        <f t="shared" si="7"/>
        <v>0</v>
      </c>
      <c r="T24" s="37">
        <f t="shared" si="7"/>
        <v>0</v>
      </c>
      <c r="U24" s="37">
        <f t="shared" si="7"/>
        <v>0</v>
      </c>
      <c r="V24" s="37">
        <f t="shared" si="7"/>
        <v>0</v>
      </c>
      <c r="W24" s="37">
        <f t="shared" si="7"/>
        <v>5.1860280107744926E-2</v>
      </c>
      <c r="X24" s="37">
        <f t="shared" si="7"/>
        <v>47.419996696964404</v>
      </c>
    </row>
    <row r="25" spans="1:24" x14ac:dyDescent="0.4">
      <c r="D25" s="2" t="s">
        <v>22</v>
      </c>
      <c r="E25" s="16" t="s">
        <v>17</v>
      </c>
      <c r="F25" s="40">
        <v>729151</v>
      </c>
      <c r="G25" s="40">
        <v>1706588</v>
      </c>
      <c r="H25" s="40">
        <v>1268471</v>
      </c>
      <c r="I25" s="40">
        <v>3704210</v>
      </c>
      <c r="J25" s="40">
        <v>1315370</v>
      </c>
      <c r="K25" s="40">
        <v>1721972</v>
      </c>
      <c r="L25" s="40">
        <v>1818083</v>
      </c>
      <c r="M25" s="40">
        <v>4855425</v>
      </c>
      <c r="N25" s="40">
        <f>I25+M25</f>
        <v>8559635</v>
      </c>
      <c r="O25" s="40">
        <v>1473998</v>
      </c>
      <c r="P25" s="40">
        <v>970536</v>
      </c>
      <c r="Q25" s="40">
        <v>1677910</v>
      </c>
      <c r="R25" s="40">
        <v>4122444</v>
      </c>
      <c r="S25" s="40">
        <v>1139972</v>
      </c>
      <c r="T25" s="40">
        <v>1120979</v>
      </c>
      <c r="U25" s="40">
        <v>1086707</v>
      </c>
      <c r="V25" s="40">
        <v>2207686</v>
      </c>
      <c r="W25" s="3">
        <f>R25+V25</f>
        <v>6330130</v>
      </c>
      <c r="X25" s="3">
        <f>N25+W25</f>
        <v>14889765</v>
      </c>
    </row>
    <row r="26" spans="1:24" x14ac:dyDescent="0.4">
      <c r="D26" s="2"/>
      <c r="E26" s="16" t="s">
        <v>18</v>
      </c>
      <c r="F26" s="35">
        <v>405520</v>
      </c>
      <c r="G26" s="35">
        <v>1124054</v>
      </c>
      <c r="H26" s="35">
        <v>992230</v>
      </c>
      <c r="I26" s="35">
        <v>2521804</v>
      </c>
      <c r="J26" s="35">
        <v>998735</v>
      </c>
      <c r="K26" s="35">
        <v>1339318</v>
      </c>
      <c r="L26" s="35">
        <v>1198209</v>
      </c>
      <c r="M26" s="35">
        <v>3536262</v>
      </c>
      <c r="N26" s="40">
        <f>I26+M26</f>
        <v>6058066</v>
      </c>
      <c r="O26" s="35">
        <v>1050613</v>
      </c>
      <c r="P26" s="35">
        <v>695186</v>
      </c>
      <c r="Q26" s="35">
        <v>1247280</v>
      </c>
      <c r="R26" s="35">
        <v>2993079</v>
      </c>
      <c r="S26" s="35">
        <v>779490</v>
      </c>
      <c r="T26" s="35">
        <v>823577</v>
      </c>
      <c r="U26" s="35">
        <v>739810</v>
      </c>
      <c r="V26" s="35">
        <v>1563387</v>
      </c>
      <c r="W26" s="3">
        <f>R26+V26</f>
        <v>4556466</v>
      </c>
      <c r="X26" s="3">
        <f>N26+W26</f>
        <v>10614532</v>
      </c>
    </row>
    <row r="27" spans="1:24" x14ac:dyDescent="0.4">
      <c r="D27" s="39"/>
      <c r="E27" s="45" t="s">
        <v>19</v>
      </c>
      <c r="F27" s="36">
        <f>IF(F25&lt;&gt;0,F26/F25*100,"")</f>
        <v>55.615366364443034</v>
      </c>
      <c r="G27" s="36">
        <f t="shared" ref="G27:X27" si="8">IF(G25&lt;&gt;0,G26/G25*100,"")</f>
        <v>65.865575053850137</v>
      </c>
      <c r="H27" s="36">
        <f t="shared" si="8"/>
        <v>78.222521445109905</v>
      </c>
      <c r="I27" s="36">
        <f t="shared" si="8"/>
        <v>68.079401545808693</v>
      </c>
      <c r="J27" s="36">
        <f t="shared" si="8"/>
        <v>75.92806586739853</v>
      </c>
      <c r="K27" s="36">
        <f t="shared" si="8"/>
        <v>77.778152025700763</v>
      </c>
      <c r="L27" s="36">
        <f t="shared" si="8"/>
        <v>65.905076940931735</v>
      </c>
      <c r="M27" s="36">
        <f t="shared" si="8"/>
        <v>72.83115278271211</v>
      </c>
      <c r="N27" s="36">
        <f t="shared" si="8"/>
        <v>70.774816916842838</v>
      </c>
      <c r="O27" s="36">
        <f t="shared" si="8"/>
        <v>71.276419642360437</v>
      </c>
      <c r="P27" s="36">
        <f t="shared" si="8"/>
        <v>71.629079189231518</v>
      </c>
      <c r="Q27" s="36">
        <f t="shared" si="8"/>
        <v>74.335333837929326</v>
      </c>
      <c r="R27" s="36">
        <f t="shared" si="8"/>
        <v>72.604479284618535</v>
      </c>
      <c r="S27" s="36">
        <f t="shared" si="8"/>
        <v>68.377995249006119</v>
      </c>
      <c r="T27" s="36">
        <f t="shared" si="8"/>
        <v>73.46944055151792</v>
      </c>
      <c r="U27" s="36">
        <f t="shared" si="8"/>
        <v>68.078148019659395</v>
      </c>
      <c r="V27" s="36">
        <f t="shared" si="8"/>
        <v>70.81564135479411</v>
      </c>
      <c r="W27" s="36">
        <f t="shared" si="8"/>
        <v>71.980607033346871</v>
      </c>
      <c r="X27" s="36">
        <f t="shared" si="8"/>
        <v>71.287438048887935</v>
      </c>
    </row>
    <row r="28" spans="1:24" x14ac:dyDescent="0.4">
      <c r="D28" s="2" t="s">
        <v>23</v>
      </c>
      <c r="E28" s="16" t="s">
        <v>17</v>
      </c>
      <c r="F28" s="40">
        <v>1416685</v>
      </c>
      <c r="G28" s="40">
        <v>2333879</v>
      </c>
      <c r="H28" s="40">
        <v>1625822</v>
      </c>
      <c r="I28" s="40">
        <v>5376386</v>
      </c>
      <c r="J28" s="40">
        <v>1410932</v>
      </c>
      <c r="K28" s="40">
        <v>1917809</v>
      </c>
      <c r="L28" s="40">
        <v>1519312</v>
      </c>
      <c r="M28" s="40">
        <v>4848053</v>
      </c>
      <c r="N28" s="40">
        <f>I28+M28</f>
        <v>10224439</v>
      </c>
      <c r="O28" s="40">
        <v>1622280</v>
      </c>
      <c r="P28" s="40">
        <v>1381146</v>
      </c>
      <c r="Q28" s="40">
        <v>1419104</v>
      </c>
      <c r="R28" s="40">
        <v>4422530</v>
      </c>
      <c r="S28" s="40">
        <v>1407038</v>
      </c>
      <c r="T28" s="40">
        <v>2174151</v>
      </c>
      <c r="U28" s="40">
        <v>1700693</v>
      </c>
      <c r="V28" s="40">
        <v>3874844</v>
      </c>
      <c r="W28" s="3">
        <f>R28+V28</f>
        <v>8297374</v>
      </c>
      <c r="X28" s="3">
        <f>N28+W28</f>
        <v>18521813</v>
      </c>
    </row>
    <row r="29" spans="1:24" x14ac:dyDescent="0.4">
      <c r="E29" s="15" t="s">
        <v>18</v>
      </c>
      <c r="F29" s="40">
        <v>1110481</v>
      </c>
      <c r="G29" s="40">
        <v>1116880</v>
      </c>
      <c r="H29" s="40">
        <v>1183573</v>
      </c>
      <c r="I29" s="40">
        <v>3410934</v>
      </c>
      <c r="J29" s="40">
        <v>1010750</v>
      </c>
      <c r="K29" s="40">
        <v>1244643</v>
      </c>
      <c r="L29" s="40">
        <v>1270530</v>
      </c>
      <c r="M29" s="40">
        <v>3525923</v>
      </c>
      <c r="N29" s="40">
        <f>I29+M29</f>
        <v>6936857</v>
      </c>
      <c r="O29" s="40">
        <v>964582</v>
      </c>
      <c r="P29" s="40">
        <v>1080600</v>
      </c>
      <c r="Q29" s="40">
        <v>1012240</v>
      </c>
      <c r="R29" s="40">
        <v>3057422</v>
      </c>
      <c r="S29" s="40">
        <v>1074612</v>
      </c>
      <c r="T29" s="40">
        <v>1498500</v>
      </c>
      <c r="U29" s="40">
        <v>1228852</v>
      </c>
      <c r="V29" s="40">
        <v>2727352</v>
      </c>
      <c r="W29" s="1">
        <f>R29+V29</f>
        <v>5784774</v>
      </c>
      <c r="X29" s="1">
        <f>N29+W29</f>
        <v>12721631</v>
      </c>
    </row>
    <row r="30" spans="1:24" x14ac:dyDescent="0.4">
      <c r="E30" s="15" t="s">
        <v>19</v>
      </c>
      <c r="F30" s="36">
        <f>IF(F28&lt;&gt;0,F29/F28*100,"")</f>
        <v>78.385879712144899</v>
      </c>
      <c r="G30" s="36">
        <f t="shared" ref="G30:X30" si="9">IF(G28&lt;&gt;0,G29/G28*100,"")</f>
        <v>47.855094458624464</v>
      </c>
      <c r="H30" s="36">
        <f t="shared" si="9"/>
        <v>72.798436729236045</v>
      </c>
      <c r="I30" s="36">
        <f t="shared" si="9"/>
        <v>63.442877799324684</v>
      </c>
      <c r="J30" s="36">
        <f t="shared" si="9"/>
        <v>71.637045584053666</v>
      </c>
      <c r="K30" s="36">
        <f t="shared" si="9"/>
        <v>64.899215719605024</v>
      </c>
      <c r="L30" s="36">
        <f t="shared" si="9"/>
        <v>83.625351474878101</v>
      </c>
      <c r="M30" s="36">
        <f t="shared" si="9"/>
        <v>72.728639724029421</v>
      </c>
      <c r="N30" s="36">
        <f t="shared" si="9"/>
        <v>67.845844647320021</v>
      </c>
      <c r="O30" s="36">
        <f t="shared" si="9"/>
        <v>59.458416549547557</v>
      </c>
      <c r="P30" s="36">
        <f t="shared" si="9"/>
        <v>78.239375127611424</v>
      </c>
      <c r="Q30" s="36">
        <f t="shared" si="9"/>
        <v>71.329514961553215</v>
      </c>
      <c r="R30" s="36">
        <f t="shared" si="9"/>
        <v>69.132871908161164</v>
      </c>
      <c r="S30" s="36">
        <f t="shared" si="9"/>
        <v>76.374056706357607</v>
      </c>
      <c r="T30" s="36">
        <f t="shared" si="9"/>
        <v>68.923455638545803</v>
      </c>
      <c r="U30" s="36">
        <f t="shared" si="9"/>
        <v>72.255956836419031</v>
      </c>
      <c r="V30" s="36">
        <f t="shared" si="9"/>
        <v>70.386111027953646</v>
      </c>
      <c r="W30" s="36">
        <f t="shared" si="9"/>
        <v>69.718130097546521</v>
      </c>
      <c r="X30" s="36">
        <f t="shared" si="9"/>
        <v>68.684588274376807</v>
      </c>
    </row>
    <row r="31" spans="1:24" x14ac:dyDescent="0.4">
      <c r="A31" s="2"/>
      <c r="B31" s="41"/>
      <c r="C31" s="44" t="s">
        <v>36</v>
      </c>
      <c r="D31" s="29" t="s">
        <v>3</v>
      </c>
      <c r="E31" s="44" t="s">
        <v>17</v>
      </c>
      <c r="F31" s="34">
        <f t="shared" ref="F31:X40" si="10">F9+F20</f>
        <v>2014297</v>
      </c>
      <c r="G31" s="34">
        <f t="shared" si="10"/>
        <v>1152871</v>
      </c>
      <c r="H31" s="34">
        <f t="shared" si="10"/>
        <v>1565475</v>
      </c>
      <c r="I31" s="34">
        <f t="shared" si="10"/>
        <v>4732643</v>
      </c>
      <c r="J31" s="34">
        <f t="shared" si="10"/>
        <v>1185305</v>
      </c>
      <c r="K31" s="34">
        <f t="shared" si="10"/>
        <v>2213811</v>
      </c>
      <c r="L31" s="34">
        <f t="shared" si="10"/>
        <v>24948</v>
      </c>
      <c r="M31" s="34">
        <f t="shared" si="10"/>
        <v>3424064</v>
      </c>
      <c r="N31" s="34">
        <f t="shared" si="10"/>
        <v>8156707</v>
      </c>
      <c r="O31" s="34">
        <f t="shared" si="10"/>
        <v>0</v>
      </c>
      <c r="P31" s="34">
        <f t="shared" si="10"/>
        <v>0</v>
      </c>
      <c r="Q31" s="34">
        <f t="shared" si="10"/>
        <v>0</v>
      </c>
      <c r="R31" s="34">
        <f t="shared" si="10"/>
        <v>0</v>
      </c>
      <c r="S31" s="34">
        <f t="shared" si="10"/>
        <v>0</v>
      </c>
      <c r="T31" s="34">
        <f t="shared" si="10"/>
        <v>0</v>
      </c>
      <c r="U31" s="34">
        <f t="shared" si="10"/>
        <v>0</v>
      </c>
      <c r="V31" s="34">
        <f t="shared" si="10"/>
        <v>0</v>
      </c>
      <c r="W31" s="34">
        <f t="shared" si="10"/>
        <v>0</v>
      </c>
      <c r="X31" s="34">
        <f t="shared" si="10"/>
        <v>8156707</v>
      </c>
    </row>
    <row r="32" spans="1:24" x14ac:dyDescent="0.4">
      <c r="E32" s="15" t="s">
        <v>18</v>
      </c>
      <c r="F32" s="1">
        <f t="shared" si="10"/>
        <v>1493310</v>
      </c>
      <c r="G32" s="1">
        <f t="shared" si="10"/>
        <v>1056172</v>
      </c>
      <c r="H32" s="1">
        <f t="shared" si="10"/>
        <v>1094774</v>
      </c>
      <c r="I32" s="1">
        <f t="shared" si="10"/>
        <v>3644256</v>
      </c>
      <c r="J32" s="1">
        <f t="shared" si="10"/>
        <v>883984</v>
      </c>
      <c r="K32" s="1">
        <f t="shared" si="10"/>
        <v>1589257</v>
      </c>
      <c r="L32" s="1">
        <f t="shared" si="10"/>
        <v>2100</v>
      </c>
      <c r="M32" s="1">
        <f t="shared" si="10"/>
        <v>2475341</v>
      </c>
      <c r="N32" s="1">
        <f t="shared" si="10"/>
        <v>6119597</v>
      </c>
      <c r="O32" s="1">
        <f t="shared" si="10"/>
        <v>3000</v>
      </c>
      <c r="P32" s="1">
        <f t="shared" si="10"/>
        <v>0</v>
      </c>
      <c r="Q32" s="1">
        <f t="shared" si="10"/>
        <v>0</v>
      </c>
      <c r="R32" s="1">
        <f t="shared" si="10"/>
        <v>3000</v>
      </c>
      <c r="S32" s="1">
        <f t="shared" si="10"/>
        <v>0</v>
      </c>
      <c r="T32" s="1">
        <f t="shared" si="10"/>
        <v>0</v>
      </c>
      <c r="U32" s="1">
        <f t="shared" si="10"/>
        <v>0</v>
      </c>
      <c r="V32" s="1">
        <f t="shared" si="10"/>
        <v>0</v>
      </c>
      <c r="W32" s="1">
        <f t="shared" si="10"/>
        <v>3000</v>
      </c>
      <c r="X32" s="1">
        <f t="shared" si="10"/>
        <v>6122597</v>
      </c>
    </row>
    <row r="33" spans="1:24" x14ac:dyDescent="0.4">
      <c r="E33" s="15" t="s">
        <v>19</v>
      </c>
      <c r="F33" s="36">
        <f>IF(F31&lt;&gt;0,F32/F31*100,"")</f>
        <v>74.135542077459277</v>
      </c>
      <c r="G33" s="36">
        <f t="shared" ref="G33:X33" si="11">IF(G31&lt;&gt;0,G32/G31*100,"")</f>
        <v>91.612331301594025</v>
      </c>
      <c r="H33" s="36">
        <f t="shared" si="11"/>
        <v>69.932384739456083</v>
      </c>
      <c r="I33" s="36">
        <f t="shared" si="11"/>
        <v>77.002554386629214</v>
      </c>
      <c r="J33" s="36">
        <f t="shared" si="11"/>
        <v>74.578610568587834</v>
      </c>
      <c r="K33" s="36">
        <f t="shared" si="11"/>
        <v>71.788287256680903</v>
      </c>
      <c r="L33" s="36">
        <f t="shared" si="11"/>
        <v>8.4175084175084187</v>
      </c>
      <c r="M33" s="36">
        <f t="shared" si="11"/>
        <v>72.292486355395226</v>
      </c>
      <c r="N33" s="36">
        <f t="shared" si="11"/>
        <v>75.025338043894436</v>
      </c>
      <c r="O33" s="36" t="str">
        <f t="shared" si="11"/>
        <v/>
      </c>
      <c r="P33" s="36" t="str">
        <f t="shared" si="11"/>
        <v/>
      </c>
      <c r="Q33" s="36" t="str">
        <f t="shared" si="11"/>
        <v/>
      </c>
      <c r="R33" s="36" t="str">
        <f t="shared" si="11"/>
        <v/>
      </c>
      <c r="S33" s="36" t="str">
        <f t="shared" si="11"/>
        <v/>
      </c>
      <c r="T33" s="36" t="str">
        <f t="shared" si="11"/>
        <v/>
      </c>
      <c r="U33" s="36" t="str">
        <f t="shared" si="11"/>
        <v/>
      </c>
      <c r="V33" s="36" t="str">
        <f t="shared" si="11"/>
        <v/>
      </c>
      <c r="W33" s="36" t="str">
        <f t="shared" si="11"/>
        <v/>
      </c>
      <c r="X33" s="36">
        <f t="shared" si="11"/>
        <v>75.062117592307771</v>
      </c>
    </row>
    <row r="34" spans="1:24" x14ac:dyDescent="0.4">
      <c r="E34" s="15" t="s">
        <v>20</v>
      </c>
      <c r="F34" s="3">
        <f>IF(F37&lt;&gt;0,F32/F37*100,"")</f>
        <v>345.25802275039308</v>
      </c>
      <c r="G34" s="3">
        <f t="shared" ref="G34:X34" si="12">IF(G37&lt;&gt;0,G32/G37*100,"")</f>
        <v>93.960966288096486</v>
      </c>
      <c r="H34" s="3">
        <f t="shared" si="12"/>
        <v>108.21667572777147</v>
      </c>
      <c r="I34" s="3">
        <f t="shared" si="12"/>
        <v>141.89790298665537</v>
      </c>
      <c r="J34" s="3">
        <f t="shared" si="12"/>
        <v>88.510365612499811</v>
      </c>
      <c r="K34" s="3">
        <f t="shared" si="12"/>
        <v>116.06193740241493</v>
      </c>
      <c r="L34" s="3">
        <f t="shared" si="12"/>
        <v>0.17352374672473928</v>
      </c>
      <c r="M34" s="3">
        <f t="shared" si="12"/>
        <v>69.177187137219136</v>
      </c>
      <c r="N34" s="3">
        <f t="shared" si="12"/>
        <v>99.562530525571844</v>
      </c>
      <c r="O34" s="3">
        <f t="shared" si="12"/>
        <v>0.2823229153040665</v>
      </c>
      <c r="P34" s="3">
        <f t="shared" si="12"/>
        <v>0</v>
      </c>
      <c r="Q34" s="3">
        <f t="shared" si="12"/>
        <v>0</v>
      </c>
      <c r="R34" s="3">
        <f t="shared" si="12"/>
        <v>9.9830986140464206E-2</v>
      </c>
      <c r="S34" s="3">
        <f t="shared" si="12"/>
        <v>0</v>
      </c>
      <c r="T34" s="3">
        <f t="shared" si="12"/>
        <v>0</v>
      </c>
      <c r="U34" s="3">
        <f t="shared" si="12"/>
        <v>0</v>
      </c>
      <c r="V34" s="3">
        <f t="shared" si="12"/>
        <v>0</v>
      </c>
      <c r="W34" s="3">
        <f t="shared" si="12"/>
        <v>6.5452650897814019E-2</v>
      </c>
      <c r="X34" s="3">
        <f t="shared" si="12"/>
        <v>57.060805118233517</v>
      </c>
    </row>
    <row r="35" spans="1:24" x14ac:dyDescent="0.4">
      <c r="E35" s="15" t="s">
        <v>21</v>
      </c>
      <c r="F35" s="37">
        <f>IF(F40&lt;&gt;0,F32/F40*100,"")</f>
        <v>134.47416029630404</v>
      </c>
      <c r="G35" s="37">
        <f t="shared" ref="G35:X35" si="13">IF(G40&lt;&gt;0,G32/G40*100,"")</f>
        <v>94.564501110235653</v>
      </c>
      <c r="H35" s="37">
        <f t="shared" si="13"/>
        <v>92.497378699919651</v>
      </c>
      <c r="I35" s="37">
        <f t="shared" si="13"/>
        <v>106.84041379868387</v>
      </c>
      <c r="J35" s="37">
        <f t="shared" si="13"/>
        <v>86.179283451133315</v>
      </c>
      <c r="K35" s="37">
        <f t="shared" si="13"/>
        <v>127.6877787445878</v>
      </c>
      <c r="L35" s="37">
        <f t="shared" si="13"/>
        <v>0.16528535335647329</v>
      </c>
      <c r="M35" s="37">
        <f t="shared" si="13"/>
        <v>69.906659930193342</v>
      </c>
      <c r="N35" s="37">
        <f t="shared" si="13"/>
        <v>88.028234757993445</v>
      </c>
      <c r="O35" s="37">
        <f t="shared" si="13"/>
        <v>0.31101554870399822</v>
      </c>
      <c r="P35" s="37">
        <f t="shared" si="13"/>
        <v>0</v>
      </c>
      <c r="Q35" s="37">
        <f t="shared" si="13"/>
        <v>0</v>
      </c>
      <c r="R35" s="37">
        <f t="shared" si="13"/>
        <v>9.8121881768365629E-2</v>
      </c>
      <c r="S35" s="37">
        <f t="shared" si="13"/>
        <v>0</v>
      </c>
      <c r="T35" s="37">
        <f t="shared" si="13"/>
        <v>0</v>
      </c>
      <c r="U35" s="37">
        <f t="shared" si="13"/>
        <v>0</v>
      </c>
      <c r="V35" s="37">
        <f t="shared" si="13"/>
        <v>0</v>
      </c>
      <c r="W35" s="37">
        <f t="shared" si="13"/>
        <v>5.1860280107744926E-2</v>
      </c>
      <c r="X35" s="37">
        <f t="shared" si="13"/>
        <v>48.070773189550678</v>
      </c>
    </row>
    <row r="36" spans="1:24" x14ac:dyDescent="0.4">
      <c r="D36" s="4" t="s">
        <v>22</v>
      </c>
      <c r="E36" s="17" t="s">
        <v>17</v>
      </c>
      <c r="F36" s="5">
        <f t="shared" si="10"/>
        <v>758311</v>
      </c>
      <c r="G36" s="5">
        <f t="shared" si="10"/>
        <v>1706588</v>
      </c>
      <c r="H36" s="5">
        <f t="shared" si="10"/>
        <v>1289445</v>
      </c>
      <c r="I36" s="5">
        <f t="shared" si="10"/>
        <v>3754344</v>
      </c>
      <c r="J36" s="5">
        <f t="shared" si="10"/>
        <v>1315370</v>
      </c>
      <c r="K36" s="5">
        <f t="shared" si="10"/>
        <v>1754372</v>
      </c>
      <c r="L36" s="5">
        <f t="shared" si="10"/>
        <v>1831043</v>
      </c>
      <c r="M36" s="5">
        <f t="shared" si="10"/>
        <v>4900785</v>
      </c>
      <c r="N36" s="5">
        <f t="shared" si="10"/>
        <v>8655129</v>
      </c>
      <c r="O36" s="5">
        <f t="shared" si="10"/>
        <v>1486958</v>
      </c>
      <c r="P36" s="5">
        <f t="shared" si="10"/>
        <v>970536</v>
      </c>
      <c r="Q36" s="5">
        <f t="shared" si="10"/>
        <v>1677910</v>
      </c>
      <c r="R36" s="5">
        <f t="shared" si="10"/>
        <v>4135404</v>
      </c>
      <c r="S36" s="5">
        <f t="shared" si="10"/>
        <v>1156172</v>
      </c>
      <c r="T36" s="5">
        <f t="shared" si="10"/>
        <v>1120979</v>
      </c>
      <c r="U36" s="5">
        <f t="shared" si="10"/>
        <v>1102907</v>
      </c>
      <c r="V36" s="5">
        <f t="shared" si="10"/>
        <v>2223886</v>
      </c>
      <c r="W36" s="5">
        <f t="shared" si="10"/>
        <v>6359290</v>
      </c>
      <c r="X36" s="5">
        <f t="shared" si="10"/>
        <v>15014419</v>
      </c>
    </row>
    <row r="37" spans="1:24" x14ac:dyDescent="0.4">
      <c r="E37" s="15" t="s">
        <v>18</v>
      </c>
      <c r="F37" s="1">
        <f t="shared" si="10"/>
        <v>432520</v>
      </c>
      <c r="G37" s="1">
        <f t="shared" si="10"/>
        <v>1124054</v>
      </c>
      <c r="H37" s="1">
        <f t="shared" si="10"/>
        <v>1011650</v>
      </c>
      <c r="I37" s="1">
        <f t="shared" si="10"/>
        <v>2568224</v>
      </c>
      <c r="J37" s="1">
        <f t="shared" si="10"/>
        <v>998735</v>
      </c>
      <c r="K37" s="1">
        <f t="shared" si="10"/>
        <v>1369318</v>
      </c>
      <c r="L37" s="1">
        <f t="shared" si="10"/>
        <v>1210209</v>
      </c>
      <c r="M37" s="1">
        <f t="shared" si="10"/>
        <v>3578262</v>
      </c>
      <c r="N37" s="1">
        <f t="shared" si="10"/>
        <v>6146486</v>
      </c>
      <c r="O37" s="1">
        <f t="shared" si="10"/>
        <v>1062613</v>
      </c>
      <c r="P37" s="1">
        <f t="shared" si="10"/>
        <v>695186</v>
      </c>
      <c r="Q37" s="1">
        <f t="shared" si="10"/>
        <v>1247280</v>
      </c>
      <c r="R37" s="1">
        <f t="shared" si="10"/>
        <v>3005079</v>
      </c>
      <c r="S37" s="1">
        <f t="shared" si="10"/>
        <v>794490</v>
      </c>
      <c r="T37" s="1">
        <f t="shared" si="10"/>
        <v>823577</v>
      </c>
      <c r="U37" s="1">
        <f t="shared" si="10"/>
        <v>754810</v>
      </c>
      <c r="V37" s="1">
        <f t="shared" si="10"/>
        <v>1578387</v>
      </c>
      <c r="W37" s="1">
        <f t="shared" si="10"/>
        <v>4583466</v>
      </c>
      <c r="X37" s="1">
        <f t="shared" si="10"/>
        <v>10729952</v>
      </c>
    </row>
    <row r="38" spans="1:24" x14ac:dyDescent="0.4">
      <c r="E38" s="15" t="s">
        <v>19</v>
      </c>
      <c r="F38" s="36">
        <f>IF(F37&lt;&gt;0,F37/F36*100,"")</f>
        <v>57.037284174962508</v>
      </c>
      <c r="G38" s="36">
        <f t="shared" ref="G38:X38" si="14">IF(G37&lt;&gt;0,G37/G36*100,"")</f>
        <v>65.865575053850137</v>
      </c>
      <c r="H38" s="36">
        <f t="shared" si="14"/>
        <v>78.456235046861238</v>
      </c>
      <c r="I38" s="36">
        <f t="shared" si="14"/>
        <v>68.406730976170536</v>
      </c>
      <c r="J38" s="36">
        <f t="shared" si="14"/>
        <v>75.92806586739853</v>
      </c>
      <c r="K38" s="36">
        <f t="shared" si="14"/>
        <v>78.051747291908441</v>
      </c>
      <c r="L38" s="36">
        <f t="shared" si="14"/>
        <v>66.093969393400371</v>
      </c>
      <c r="M38" s="36">
        <f t="shared" si="14"/>
        <v>73.014057951940345</v>
      </c>
      <c r="N38" s="36">
        <f t="shared" si="14"/>
        <v>71.015533101817425</v>
      </c>
      <c r="O38" s="36">
        <f t="shared" si="14"/>
        <v>71.462206733478681</v>
      </c>
      <c r="P38" s="36">
        <f t="shared" si="14"/>
        <v>71.629079189231518</v>
      </c>
      <c r="Q38" s="36">
        <f t="shared" si="14"/>
        <v>74.335333837929326</v>
      </c>
      <c r="R38" s="36">
        <f t="shared" si="14"/>
        <v>72.667120310373548</v>
      </c>
      <c r="S38" s="36">
        <f t="shared" si="14"/>
        <v>68.717284279501669</v>
      </c>
      <c r="T38" s="36">
        <f t="shared" si="14"/>
        <v>73.46944055151792</v>
      </c>
      <c r="U38" s="36">
        <f t="shared" si="14"/>
        <v>68.438227339204488</v>
      </c>
      <c r="V38" s="36">
        <f t="shared" si="14"/>
        <v>70.974276559140165</v>
      </c>
      <c r="W38" s="36">
        <f t="shared" si="14"/>
        <v>72.07512159376283</v>
      </c>
      <c r="X38" s="36">
        <f t="shared" si="14"/>
        <v>71.464317067480266</v>
      </c>
    </row>
    <row r="39" spans="1:24" x14ac:dyDescent="0.4">
      <c r="D39" s="4" t="s">
        <v>23</v>
      </c>
      <c r="E39" s="17" t="s">
        <v>17</v>
      </c>
      <c r="F39" s="5">
        <f t="shared" si="10"/>
        <v>1416685</v>
      </c>
      <c r="G39" s="5">
        <f t="shared" si="10"/>
        <v>2333879</v>
      </c>
      <c r="H39" s="5">
        <f t="shared" si="10"/>
        <v>1625822</v>
      </c>
      <c r="I39" s="5">
        <f t="shared" si="10"/>
        <v>5376386</v>
      </c>
      <c r="J39" s="5">
        <f t="shared" si="10"/>
        <v>1427132</v>
      </c>
      <c r="K39" s="5">
        <f t="shared" si="10"/>
        <v>1917809</v>
      </c>
      <c r="L39" s="5">
        <f t="shared" si="10"/>
        <v>1519312</v>
      </c>
      <c r="M39" s="5">
        <f t="shared" si="10"/>
        <v>4864253</v>
      </c>
      <c r="N39" s="5">
        <f t="shared" si="10"/>
        <v>10240639</v>
      </c>
      <c r="O39" s="5">
        <f t="shared" si="10"/>
        <v>1622280</v>
      </c>
      <c r="P39" s="5">
        <f t="shared" si="10"/>
        <v>1381146</v>
      </c>
      <c r="Q39" s="5">
        <f t="shared" si="10"/>
        <v>1419104</v>
      </c>
      <c r="R39" s="5">
        <f t="shared" si="10"/>
        <v>4422530</v>
      </c>
      <c r="S39" s="5">
        <f t="shared" si="10"/>
        <v>1407038</v>
      </c>
      <c r="T39" s="5">
        <f t="shared" si="10"/>
        <v>2174151</v>
      </c>
      <c r="U39" s="5">
        <f t="shared" si="10"/>
        <v>1700693</v>
      </c>
      <c r="V39" s="5">
        <f t="shared" si="10"/>
        <v>3874844</v>
      </c>
      <c r="W39" s="5">
        <f t="shared" si="10"/>
        <v>8297374</v>
      </c>
      <c r="X39" s="5">
        <f t="shared" si="10"/>
        <v>18538013</v>
      </c>
    </row>
    <row r="40" spans="1:24" x14ac:dyDescent="0.4">
      <c r="E40" s="15" t="s">
        <v>18</v>
      </c>
      <c r="F40" s="1">
        <f t="shared" si="10"/>
        <v>1110481</v>
      </c>
      <c r="G40" s="1">
        <f t="shared" si="10"/>
        <v>1116880</v>
      </c>
      <c r="H40" s="1">
        <f t="shared" si="10"/>
        <v>1183573</v>
      </c>
      <c r="I40" s="1">
        <f t="shared" si="10"/>
        <v>3410934</v>
      </c>
      <c r="J40" s="1">
        <f t="shared" si="10"/>
        <v>1025750</v>
      </c>
      <c r="K40" s="1">
        <f t="shared" si="10"/>
        <v>1244643</v>
      </c>
      <c r="L40" s="1">
        <f t="shared" si="10"/>
        <v>1270530</v>
      </c>
      <c r="M40" s="1">
        <f t="shared" si="10"/>
        <v>3540923</v>
      </c>
      <c r="N40" s="1">
        <f t="shared" si="10"/>
        <v>6951857</v>
      </c>
      <c r="O40" s="1">
        <f t="shared" si="10"/>
        <v>964582</v>
      </c>
      <c r="P40" s="1">
        <f t="shared" si="10"/>
        <v>1080600</v>
      </c>
      <c r="Q40" s="1">
        <f t="shared" si="10"/>
        <v>1012240</v>
      </c>
      <c r="R40" s="1">
        <f t="shared" si="10"/>
        <v>3057422</v>
      </c>
      <c r="S40" s="1">
        <f t="shared" si="10"/>
        <v>1074612</v>
      </c>
      <c r="T40" s="1">
        <f t="shared" si="10"/>
        <v>1498500</v>
      </c>
      <c r="U40" s="1">
        <f t="shared" si="10"/>
        <v>1228852</v>
      </c>
      <c r="V40" s="1">
        <f t="shared" si="10"/>
        <v>2727352</v>
      </c>
      <c r="W40" s="1">
        <f t="shared" si="10"/>
        <v>5784774</v>
      </c>
      <c r="X40" s="1">
        <f t="shared" si="10"/>
        <v>12736631</v>
      </c>
    </row>
    <row r="41" spans="1:24" x14ac:dyDescent="0.4">
      <c r="E41" s="15" t="s">
        <v>19</v>
      </c>
      <c r="F41" s="36">
        <f>IF(F40&lt;&gt;0,F40/F39*100,"")</f>
        <v>78.385879712144899</v>
      </c>
      <c r="G41" s="36">
        <f t="shared" ref="G41:X41" si="15">IF(G40&lt;&gt;0,G40/G39*100,"")</f>
        <v>47.855094458624464</v>
      </c>
      <c r="H41" s="36">
        <f t="shared" si="15"/>
        <v>72.798436729236045</v>
      </c>
      <c r="I41" s="36">
        <f t="shared" si="15"/>
        <v>63.442877799324684</v>
      </c>
      <c r="J41" s="36">
        <f t="shared" si="15"/>
        <v>71.874921170571469</v>
      </c>
      <c r="K41" s="36">
        <f t="shared" si="15"/>
        <v>64.899215719605024</v>
      </c>
      <c r="L41" s="36">
        <f t="shared" si="15"/>
        <v>83.625351474878101</v>
      </c>
      <c r="M41" s="36">
        <f t="shared" si="15"/>
        <v>72.794795007578756</v>
      </c>
      <c r="N41" s="36">
        <f t="shared" si="15"/>
        <v>67.884992332997967</v>
      </c>
      <c r="O41" s="36">
        <f t="shared" si="15"/>
        <v>59.458416549547557</v>
      </c>
      <c r="P41" s="36">
        <f t="shared" si="15"/>
        <v>78.239375127611424</v>
      </c>
      <c r="Q41" s="36">
        <f t="shared" si="15"/>
        <v>71.329514961553215</v>
      </c>
      <c r="R41" s="36">
        <f t="shared" si="15"/>
        <v>69.132871908161164</v>
      </c>
      <c r="S41" s="36">
        <f t="shared" si="15"/>
        <v>76.374056706357607</v>
      </c>
      <c r="T41" s="36">
        <f t="shared" si="15"/>
        <v>68.923455638545803</v>
      </c>
      <c r="U41" s="36">
        <f t="shared" si="15"/>
        <v>72.255956836419031</v>
      </c>
      <c r="V41" s="36">
        <f t="shared" si="15"/>
        <v>70.386111027953646</v>
      </c>
      <c r="W41" s="36">
        <f t="shared" si="15"/>
        <v>69.718130097546521</v>
      </c>
      <c r="X41" s="36">
        <f t="shared" si="15"/>
        <v>68.705481002737457</v>
      </c>
    </row>
    <row r="42" spans="1:24" x14ac:dyDescent="0.4">
      <c r="A42" s="29" t="s">
        <v>37</v>
      </c>
      <c r="B42" s="41"/>
      <c r="C42" s="44"/>
      <c r="D42" s="29"/>
      <c r="E42" s="44"/>
      <c r="F42" s="34"/>
      <c r="G42" s="34"/>
      <c r="H42" s="34"/>
      <c r="I42" s="29"/>
      <c r="J42" s="34"/>
      <c r="K42" s="34"/>
      <c r="L42" s="34"/>
      <c r="M42" s="29"/>
      <c r="N42" s="29"/>
      <c r="O42" s="34"/>
      <c r="P42" s="34"/>
      <c r="Q42" s="34"/>
      <c r="R42" s="29"/>
      <c r="S42" s="34"/>
      <c r="T42" s="34"/>
      <c r="U42" s="34"/>
      <c r="V42" s="29"/>
      <c r="W42" s="29"/>
      <c r="X42" s="29"/>
    </row>
    <row r="43" spans="1:24" x14ac:dyDescent="0.4">
      <c r="A43" s="2"/>
      <c r="B43" s="48" t="s">
        <v>38</v>
      </c>
      <c r="C43" s="44" t="s">
        <v>16</v>
      </c>
      <c r="D43" s="29" t="s">
        <v>3</v>
      </c>
      <c r="E43" s="44" t="s">
        <v>17</v>
      </c>
      <c r="F43" s="34">
        <v>16200</v>
      </c>
      <c r="G43" s="34">
        <v>12960</v>
      </c>
      <c r="H43" s="34">
        <v>35640</v>
      </c>
      <c r="I43" s="34">
        <v>64800</v>
      </c>
      <c r="J43" s="34">
        <v>16200</v>
      </c>
      <c r="K43" s="34">
        <v>16200</v>
      </c>
      <c r="L43" s="34">
        <v>0</v>
      </c>
      <c r="M43" s="34">
        <v>32400</v>
      </c>
      <c r="N43" s="34">
        <f>I43+M43</f>
        <v>97200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f>R43+V43</f>
        <v>0</v>
      </c>
      <c r="X43" s="34">
        <f>N43+W43</f>
        <v>97200</v>
      </c>
    </row>
    <row r="44" spans="1:24" x14ac:dyDescent="0.4">
      <c r="A44" s="2"/>
      <c r="E44" s="15" t="s">
        <v>18</v>
      </c>
      <c r="F44" s="1">
        <v>15000</v>
      </c>
      <c r="G44" s="1">
        <v>12000</v>
      </c>
      <c r="H44" s="1">
        <v>33000</v>
      </c>
      <c r="I44" s="1">
        <v>60000</v>
      </c>
      <c r="J44" s="1">
        <v>15000</v>
      </c>
      <c r="K44" s="1">
        <v>15000</v>
      </c>
      <c r="L44" s="1">
        <v>0</v>
      </c>
      <c r="M44" s="1">
        <v>30000</v>
      </c>
      <c r="N44" s="35">
        <f>I44+M44</f>
        <v>90000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3">
        <f>R44+V44</f>
        <v>0</v>
      </c>
      <c r="X44" s="3">
        <f>N44+W44</f>
        <v>90000</v>
      </c>
    </row>
    <row r="45" spans="1:24" x14ac:dyDescent="0.4">
      <c r="A45" s="2"/>
      <c r="E45" s="15" t="s">
        <v>19</v>
      </c>
      <c r="F45" s="36">
        <f>IF(F44&lt;&gt;0,F44/F43*100,"")</f>
        <v>92.592592592592595</v>
      </c>
      <c r="G45" s="36">
        <f t="shared" ref="G45:X45" si="16">IF(G44&lt;&gt;0,G44/G43*100,"")</f>
        <v>92.592592592592595</v>
      </c>
      <c r="H45" s="36">
        <f t="shared" si="16"/>
        <v>92.592592592592595</v>
      </c>
      <c r="I45" s="36">
        <f t="shared" si="16"/>
        <v>92.592592592592595</v>
      </c>
      <c r="J45" s="36">
        <f t="shared" si="16"/>
        <v>92.592592592592595</v>
      </c>
      <c r="K45" s="36">
        <f t="shared" si="16"/>
        <v>92.592592592592595</v>
      </c>
      <c r="L45" s="36" t="str">
        <f t="shared" si="16"/>
        <v/>
      </c>
      <c r="M45" s="36">
        <f t="shared" si="16"/>
        <v>92.592592592592595</v>
      </c>
      <c r="N45" s="36">
        <f t="shared" si="16"/>
        <v>92.592592592592595</v>
      </c>
      <c r="O45" s="36" t="str">
        <f t="shared" si="16"/>
        <v/>
      </c>
      <c r="P45" s="36" t="str">
        <f t="shared" si="16"/>
        <v/>
      </c>
      <c r="Q45" s="36" t="str">
        <f t="shared" si="16"/>
        <v/>
      </c>
      <c r="R45" s="36" t="str">
        <f t="shared" si="16"/>
        <v/>
      </c>
      <c r="S45" s="36" t="str">
        <f t="shared" si="16"/>
        <v/>
      </c>
      <c r="T45" s="36" t="str">
        <f t="shared" si="16"/>
        <v/>
      </c>
      <c r="U45" s="36" t="str">
        <f t="shared" si="16"/>
        <v/>
      </c>
      <c r="V45" s="36" t="str">
        <f t="shared" si="16"/>
        <v/>
      </c>
      <c r="W45" s="36" t="str">
        <f t="shared" si="16"/>
        <v/>
      </c>
      <c r="X45" s="36">
        <f t="shared" si="16"/>
        <v>92.592592592592595</v>
      </c>
    </row>
    <row r="46" spans="1:24" x14ac:dyDescent="0.4">
      <c r="A46" s="2"/>
      <c r="E46" s="15" t="s">
        <v>20</v>
      </c>
      <c r="F46" s="1">
        <f>IF(F49&lt;&gt;0,F44/F49*100,"")</f>
        <v>55.555555555555557</v>
      </c>
      <c r="G46" s="1" t="str">
        <f t="shared" ref="G46:X46" si="17">IF(G49&lt;&gt;0,G44/G49*100,"")</f>
        <v/>
      </c>
      <c r="H46" s="1">
        <f t="shared" si="17"/>
        <v>169.92790937178165</v>
      </c>
      <c r="I46" s="1">
        <f t="shared" si="17"/>
        <v>129.25463162429986</v>
      </c>
      <c r="J46" s="1" t="str">
        <f t="shared" si="17"/>
        <v/>
      </c>
      <c r="K46" s="1">
        <f t="shared" si="17"/>
        <v>50</v>
      </c>
      <c r="L46" s="1">
        <f t="shared" si="17"/>
        <v>0</v>
      </c>
      <c r="M46" s="1">
        <f t="shared" si="17"/>
        <v>71.428571428571431</v>
      </c>
      <c r="N46" s="3">
        <f t="shared" si="17"/>
        <v>101.78692603483374</v>
      </c>
      <c r="O46" s="1">
        <f t="shared" si="17"/>
        <v>0</v>
      </c>
      <c r="P46" s="1" t="str">
        <f t="shared" si="17"/>
        <v/>
      </c>
      <c r="Q46" s="1" t="str">
        <f t="shared" si="17"/>
        <v/>
      </c>
      <c r="R46" s="1">
        <f t="shared" si="17"/>
        <v>0</v>
      </c>
      <c r="S46" s="1">
        <f t="shared" si="17"/>
        <v>0</v>
      </c>
      <c r="T46" s="1" t="str">
        <f t="shared" si="17"/>
        <v/>
      </c>
      <c r="U46" s="1">
        <f t="shared" si="17"/>
        <v>0</v>
      </c>
      <c r="V46" s="1">
        <f t="shared" si="17"/>
        <v>0</v>
      </c>
      <c r="W46" s="1">
        <f t="shared" si="17"/>
        <v>0</v>
      </c>
      <c r="X46" s="1">
        <f t="shared" si="17"/>
        <v>77.976087333217819</v>
      </c>
    </row>
    <row r="47" spans="1:24" x14ac:dyDescent="0.4">
      <c r="A47" s="2"/>
      <c r="E47" s="15" t="s">
        <v>21</v>
      </c>
      <c r="F47" s="1" t="str">
        <f>IF(F52&lt;&gt;0,F44/F52*100,"")</f>
        <v/>
      </c>
      <c r="G47" s="1" t="str">
        <f t="shared" ref="G47:X47" si="18">IF(G52&lt;&gt;0,G44/G52*100,"")</f>
        <v/>
      </c>
      <c r="H47" s="1" t="str">
        <f t="shared" si="18"/>
        <v/>
      </c>
      <c r="I47" s="1" t="str">
        <f t="shared" si="18"/>
        <v/>
      </c>
      <c r="J47" s="1">
        <f t="shared" si="18"/>
        <v>100</v>
      </c>
      <c r="K47" s="1" t="str">
        <f t="shared" si="18"/>
        <v/>
      </c>
      <c r="L47" s="1" t="str">
        <f t="shared" si="18"/>
        <v/>
      </c>
      <c r="M47" s="1">
        <f t="shared" si="18"/>
        <v>200</v>
      </c>
      <c r="N47" s="37">
        <f t="shared" si="18"/>
        <v>600</v>
      </c>
      <c r="O47" s="1" t="str">
        <f t="shared" si="18"/>
        <v/>
      </c>
      <c r="P47" s="1" t="str">
        <f t="shared" si="18"/>
        <v/>
      </c>
      <c r="Q47" s="1" t="str">
        <f t="shared" si="18"/>
        <v/>
      </c>
      <c r="R47" s="1" t="str">
        <f t="shared" si="18"/>
        <v/>
      </c>
      <c r="S47" s="1" t="str">
        <f t="shared" si="18"/>
        <v/>
      </c>
      <c r="T47" s="1" t="str">
        <f t="shared" si="18"/>
        <v/>
      </c>
      <c r="U47" s="1" t="str">
        <f t="shared" si="18"/>
        <v/>
      </c>
      <c r="V47" s="1" t="str">
        <f t="shared" si="18"/>
        <v/>
      </c>
      <c r="W47" s="1" t="str">
        <f t="shared" si="18"/>
        <v/>
      </c>
      <c r="X47" s="1">
        <f t="shared" si="18"/>
        <v>600</v>
      </c>
    </row>
    <row r="48" spans="1:24" x14ac:dyDescent="0.4">
      <c r="A48" s="2"/>
      <c r="D48" s="4" t="s">
        <v>22</v>
      </c>
      <c r="E48" s="17" t="s">
        <v>17</v>
      </c>
      <c r="F48" s="5">
        <v>29160</v>
      </c>
      <c r="G48" s="5">
        <v>0</v>
      </c>
      <c r="H48" s="5">
        <v>20974</v>
      </c>
      <c r="I48" s="5">
        <v>50134</v>
      </c>
      <c r="J48" s="5">
        <v>0</v>
      </c>
      <c r="K48" s="5">
        <v>32400</v>
      </c>
      <c r="L48" s="5">
        <v>12960</v>
      </c>
      <c r="M48" s="5">
        <v>45360</v>
      </c>
      <c r="N48" s="38">
        <f>I48+M48</f>
        <v>95494</v>
      </c>
      <c r="O48" s="5">
        <v>12960</v>
      </c>
      <c r="P48" s="5">
        <v>0</v>
      </c>
      <c r="Q48" s="5">
        <v>0</v>
      </c>
      <c r="R48" s="5">
        <v>12960</v>
      </c>
      <c r="S48" s="5">
        <v>16200</v>
      </c>
      <c r="T48" s="5">
        <v>0</v>
      </c>
      <c r="U48" s="5">
        <v>16200</v>
      </c>
      <c r="V48" s="5">
        <v>16200</v>
      </c>
      <c r="W48" s="5">
        <f>R48+V48</f>
        <v>29160</v>
      </c>
      <c r="X48" s="5">
        <f>N48+W48</f>
        <v>124654</v>
      </c>
    </row>
    <row r="49" spans="1:24" x14ac:dyDescent="0.4">
      <c r="A49" s="2"/>
      <c r="E49" s="15" t="s">
        <v>18</v>
      </c>
      <c r="F49" s="1">
        <v>27000</v>
      </c>
      <c r="G49" s="1">
        <v>0</v>
      </c>
      <c r="H49" s="1">
        <v>19420</v>
      </c>
      <c r="I49" s="1">
        <v>46420</v>
      </c>
      <c r="J49" s="1">
        <v>0</v>
      </c>
      <c r="K49" s="1">
        <v>30000</v>
      </c>
      <c r="L49" s="1">
        <v>12000</v>
      </c>
      <c r="M49" s="1">
        <v>42000</v>
      </c>
      <c r="N49" s="35">
        <f>I49+M49</f>
        <v>88420</v>
      </c>
      <c r="O49" s="1">
        <v>12000</v>
      </c>
      <c r="P49" s="1">
        <v>0</v>
      </c>
      <c r="Q49" s="1">
        <v>0</v>
      </c>
      <c r="R49" s="1">
        <v>12000</v>
      </c>
      <c r="S49" s="1">
        <v>15000</v>
      </c>
      <c r="T49" s="1">
        <v>0</v>
      </c>
      <c r="U49" s="1">
        <v>15000</v>
      </c>
      <c r="V49" s="1">
        <v>15000</v>
      </c>
      <c r="W49" s="1">
        <f>R49+V49</f>
        <v>27000</v>
      </c>
      <c r="X49" s="1">
        <f>N49+W49</f>
        <v>115420</v>
      </c>
    </row>
    <row r="50" spans="1:24" x14ac:dyDescent="0.4">
      <c r="A50" s="2"/>
      <c r="E50" s="15" t="s">
        <v>19</v>
      </c>
      <c r="F50" s="36">
        <f>IF(F49&lt;&gt;0,F49/F48*100,"")</f>
        <v>92.592592592592595</v>
      </c>
      <c r="G50" s="36" t="str">
        <f t="shared" ref="G50:X50" si="19">IF(G49&lt;&gt;0,G49/G48*100,"")</f>
        <v/>
      </c>
      <c r="H50" s="36">
        <f t="shared" si="19"/>
        <v>92.590826737865925</v>
      </c>
      <c r="I50" s="36">
        <f t="shared" si="19"/>
        <v>92.591853831730958</v>
      </c>
      <c r="J50" s="36" t="str">
        <f t="shared" si="19"/>
        <v/>
      </c>
      <c r="K50" s="36">
        <f t="shared" si="19"/>
        <v>92.592592592592595</v>
      </c>
      <c r="L50" s="36">
        <f t="shared" si="19"/>
        <v>92.592592592592595</v>
      </c>
      <c r="M50" s="36">
        <f t="shared" si="19"/>
        <v>92.592592592592595</v>
      </c>
      <c r="N50" s="36">
        <f t="shared" si="19"/>
        <v>92.592204745847908</v>
      </c>
      <c r="O50" s="36">
        <f t="shared" si="19"/>
        <v>92.592592592592595</v>
      </c>
      <c r="P50" s="36" t="str">
        <f t="shared" si="19"/>
        <v/>
      </c>
      <c r="Q50" s="36" t="str">
        <f t="shared" si="19"/>
        <v/>
      </c>
      <c r="R50" s="36">
        <f t="shared" si="19"/>
        <v>92.592592592592595</v>
      </c>
      <c r="S50" s="36">
        <f t="shared" si="19"/>
        <v>92.592592592592595</v>
      </c>
      <c r="T50" s="36" t="str">
        <f t="shared" si="19"/>
        <v/>
      </c>
      <c r="U50" s="36">
        <f t="shared" si="19"/>
        <v>92.592592592592595</v>
      </c>
      <c r="V50" s="36">
        <f t="shared" si="19"/>
        <v>92.592592592592595</v>
      </c>
      <c r="W50" s="36">
        <f t="shared" si="19"/>
        <v>92.592592592592595</v>
      </c>
      <c r="X50" s="36">
        <f t="shared" si="19"/>
        <v>92.592295473871673</v>
      </c>
    </row>
    <row r="51" spans="1:24" x14ac:dyDescent="0.4">
      <c r="A51" s="2"/>
      <c r="D51" s="4" t="s">
        <v>23</v>
      </c>
      <c r="E51" s="17" t="s">
        <v>17</v>
      </c>
      <c r="F51" s="5">
        <v>0</v>
      </c>
      <c r="G51" s="5">
        <v>0</v>
      </c>
      <c r="H51" s="5">
        <v>0</v>
      </c>
      <c r="I51" s="5">
        <v>0</v>
      </c>
      <c r="J51" s="5">
        <v>16200</v>
      </c>
      <c r="K51" s="5">
        <v>0</v>
      </c>
      <c r="L51" s="5">
        <v>0</v>
      </c>
      <c r="M51" s="5">
        <v>16200</v>
      </c>
      <c r="N51" s="40">
        <f>I51+M51</f>
        <v>16200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f>R51+V51</f>
        <v>0</v>
      </c>
      <c r="X51" s="5">
        <f>N51+W51</f>
        <v>16200</v>
      </c>
    </row>
    <row r="52" spans="1:24" x14ac:dyDescent="0.4">
      <c r="A52" s="2"/>
      <c r="E52" s="15" t="s">
        <v>18</v>
      </c>
      <c r="F52" s="1">
        <v>0</v>
      </c>
      <c r="G52" s="1">
        <v>0</v>
      </c>
      <c r="H52" s="1">
        <v>0</v>
      </c>
      <c r="I52" s="1">
        <v>0</v>
      </c>
      <c r="J52" s="1">
        <v>15000</v>
      </c>
      <c r="K52" s="1">
        <v>0</v>
      </c>
      <c r="L52" s="1">
        <v>0</v>
      </c>
      <c r="M52" s="1">
        <v>15000</v>
      </c>
      <c r="N52" s="35">
        <f>I52+M52</f>
        <v>15000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3">
        <f>R52+V52</f>
        <v>0</v>
      </c>
      <c r="X52" s="1">
        <f>N52+W52</f>
        <v>15000</v>
      </c>
    </row>
    <row r="53" spans="1:24" x14ac:dyDescent="0.4">
      <c r="A53" s="2"/>
      <c r="E53" s="15" t="s">
        <v>19</v>
      </c>
      <c r="F53" s="42" t="str">
        <f>IF(F52&lt;&gt;0,F52/F51*100,"")</f>
        <v/>
      </c>
      <c r="G53" s="42" t="str">
        <f t="shared" ref="G53:X53" si="20">IF(G52&lt;&gt;0,G52/G51*100,"")</f>
        <v/>
      </c>
      <c r="H53" s="42" t="str">
        <f t="shared" si="20"/>
        <v/>
      </c>
      <c r="I53" s="42" t="str">
        <f t="shared" si="20"/>
        <v/>
      </c>
      <c r="J53" s="42">
        <f t="shared" si="20"/>
        <v>92.592592592592595</v>
      </c>
      <c r="K53" s="42" t="str">
        <f t="shared" si="20"/>
        <v/>
      </c>
      <c r="L53" s="42" t="str">
        <f t="shared" si="20"/>
        <v/>
      </c>
      <c r="M53" s="42">
        <f t="shared" si="20"/>
        <v>92.592592592592595</v>
      </c>
      <c r="N53" s="42">
        <f t="shared" si="20"/>
        <v>92.592592592592595</v>
      </c>
      <c r="O53" s="42" t="str">
        <f t="shared" si="20"/>
        <v/>
      </c>
      <c r="P53" s="42" t="str">
        <f t="shared" si="20"/>
        <v/>
      </c>
      <c r="Q53" s="42" t="str">
        <f t="shared" si="20"/>
        <v/>
      </c>
      <c r="R53" s="42" t="str">
        <f t="shared" si="20"/>
        <v/>
      </c>
      <c r="S53" s="42" t="str">
        <f t="shared" si="20"/>
        <v/>
      </c>
      <c r="T53" s="42" t="str">
        <f t="shared" si="20"/>
        <v/>
      </c>
      <c r="U53" s="42" t="str">
        <f t="shared" si="20"/>
        <v/>
      </c>
      <c r="V53" s="42" t="str">
        <f t="shared" si="20"/>
        <v/>
      </c>
      <c r="W53" s="42" t="str">
        <f t="shared" si="20"/>
        <v/>
      </c>
      <c r="X53" s="42">
        <f t="shared" si="20"/>
        <v>92.592592592592595</v>
      </c>
    </row>
    <row r="54" spans="1:24" x14ac:dyDescent="0.4">
      <c r="A54" s="2"/>
      <c r="B54" s="41">
        <v>999999</v>
      </c>
      <c r="C54" s="44" t="s">
        <v>16</v>
      </c>
      <c r="D54" s="29" t="s">
        <v>3</v>
      </c>
      <c r="E54" s="44" t="s">
        <v>17</v>
      </c>
      <c r="F54" s="3">
        <v>1998097</v>
      </c>
      <c r="G54" s="3">
        <v>1139911</v>
      </c>
      <c r="H54" s="3">
        <v>1529835</v>
      </c>
      <c r="I54" s="3">
        <v>4667843</v>
      </c>
      <c r="J54" s="3">
        <v>1169105</v>
      </c>
      <c r="K54" s="3">
        <v>2197611</v>
      </c>
      <c r="L54" s="3">
        <v>24948</v>
      </c>
      <c r="M54" s="3">
        <v>3391664</v>
      </c>
      <c r="N54" s="40">
        <f>I54+M54</f>
        <v>8059507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f>R54+V54</f>
        <v>0</v>
      </c>
      <c r="X54" s="3">
        <f>N54+W54</f>
        <v>8059507</v>
      </c>
    </row>
    <row r="55" spans="1:24" x14ac:dyDescent="0.4">
      <c r="E55" s="15" t="s">
        <v>18</v>
      </c>
      <c r="F55" s="1">
        <v>1478310</v>
      </c>
      <c r="G55" s="1">
        <v>1044172</v>
      </c>
      <c r="H55" s="1">
        <v>1061774</v>
      </c>
      <c r="I55" s="1">
        <v>3584256</v>
      </c>
      <c r="J55" s="1">
        <v>868984</v>
      </c>
      <c r="K55" s="1">
        <v>1574257</v>
      </c>
      <c r="L55" s="1">
        <v>2100</v>
      </c>
      <c r="M55" s="1">
        <v>2445341</v>
      </c>
      <c r="N55" s="40">
        <f>I55+M55</f>
        <v>6029597</v>
      </c>
      <c r="O55" s="1">
        <v>3000</v>
      </c>
      <c r="P55" s="1">
        <v>0</v>
      </c>
      <c r="Q55" s="1">
        <v>0</v>
      </c>
      <c r="R55" s="1">
        <v>3000</v>
      </c>
      <c r="S55" s="1">
        <v>0</v>
      </c>
      <c r="T55" s="1">
        <v>0</v>
      </c>
      <c r="U55" s="1">
        <v>0</v>
      </c>
      <c r="V55" s="1">
        <v>0</v>
      </c>
      <c r="W55" s="1">
        <f>R55+V55</f>
        <v>3000</v>
      </c>
      <c r="X55" s="1">
        <f>N55+W55</f>
        <v>6032597</v>
      </c>
    </row>
    <row r="56" spans="1:24" x14ac:dyDescent="0.4">
      <c r="E56" s="15" t="s">
        <v>19</v>
      </c>
      <c r="F56" s="36">
        <f>IF(F55&lt;&gt;0,F55/F54*100,"")</f>
        <v>73.985897581548841</v>
      </c>
      <c r="G56" s="36">
        <f t="shared" ref="G56:N56" si="21">IF(G55&lt;&gt;0,G55/G54*100,"")</f>
        <v>91.601186408412588</v>
      </c>
      <c r="H56" s="36">
        <f t="shared" si="21"/>
        <v>69.404478260727458</v>
      </c>
      <c r="I56" s="36">
        <f t="shared" si="21"/>
        <v>76.786130124770693</v>
      </c>
      <c r="J56" s="36">
        <f t="shared" si="21"/>
        <v>74.32899525705561</v>
      </c>
      <c r="K56" s="36">
        <f t="shared" si="21"/>
        <v>71.634925380333456</v>
      </c>
      <c r="L56" s="36">
        <f t="shared" si="21"/>
        <v>8.4175084175084187</v>
      </c>
      <c r="M56" s="36">
        <f t="shared" si="21"/>
        <v>72.098562829336871</v>
      </c>
      <c r="N56" s="36">
        <f t="shared" si="21"/>
        <v>74.813471841391788</v>
      </c>
      <c r="O56" s="36"/>
      <c r="P56" s="36" t="str">
        <f t="shared" ref="P56:Q56" si="22">IF(P55&lt;&gt;0,P55/P54*100,"")</f>
        <v/>
      </c>
      <c r="Q56" s="36" t="str">
        <f t="shared" si="22"/>
        <v/>
      </c>
      <c r="R56" s="36"/>
      <c r="S56" s="36" t="str">
        <f t="shared" ref="S56:V56" si="23">IF(S55&lt;&gt;0,S55/S54*100,"")</f>
        <v/>
      </c>
      <c r="T56" s="36" t="str">
        <f t="shared" si="23"/>
        <v/>
      </c>
      <c r="U56" s="36" t="str">
        <f t="shared" si="23"/>
        <v/>
      </c>
      <c r="V56" s="36" t="str">
        <f t="shared" si="23"/>
        <v/>
      </c>
      <c r="W56" s="36"/>
      <c r="X56" s="36">
        <f t="shared" ref="X56" si="24">IF(X55&lt;&gt;0,X55/X54*100,"")</f>
        <v>74.850694961863056</v>
      </c>
    </row>
    <row r="57" spans="1:24" x14ac:dyDescent="0.4">
      <c r="E57" s="15" t="s">
        <v>20</v>
      </c>
      <c r="F57" s="1">
        <f>IF(F60&lt;&gt;0,F55/F60*100,"")</f>
        <v>364.54675478398104</v>
      </c>
      <c r="G57" s="1">
        <f t="shared" ref="G57:X57" si="25">IF(G60&lt;&gt;0,G55/G60*100,"")</f>
        <v>92.893401918413176</v>
      </c>
      <c r="H57" s="1">
        <f t="shared" si="25"/>
        <v>107.00885883313344</v>
      </c>
      <c r="I57" s="1">
        <f t="shared" si="25"/>
        <v>142.13063346715288</v>
      </c>
      <c r="J57" s="1">
        <f t="shared" si="25"/>
        <v>87.008465709122035</v>
      </c>
      <c r="K57" s="1">
        <f t="shared" si="25"/>
        <v>117.54168912834741</v>
      </c>
      <c r="L57" s="1">
        <f t="shared" si="25"/>
        <v>0.17526157790502325</v>
      </c>
      <c r="M57" s="1">
        <f t="shared" si="25"/>
        <v>69.150447562991658</v>
      </c>
      <c r="N57" s="3">
        <f t="shared" si="25"/>
        <v>99.530064545351607</v>
      </c>
      <c r="O57" s="1">
        <f t="shared" si="25"/>
        <v>0.28554758031739569</v>
      </c>
      <c r="P57" s="1">
        <f t="shared" si="25"/>
        <v>0</v>
      </c>
      <c r="Q57" s="1">
        <f t="shared" si="25"/>
        <v>0</v>
      </c>
      <c r="R57" s="1">
        <f t="shared" si="25"/>
        <v>0.10023123345558203</v>
      </c>
      <c r="S57" s="1">
        <f t="shared" si="25"/>
        <v>0</v>
      </c>
      <c r="T57" s="1">
        <f t="shared" si="25"/>
        <v>0</v>
      </c>
      <c r="U57" s="1">
        <f t="shared" si="25"/>
        <v>0</v>
      </c>
      <c r="V57" s="1">
        <f t="shared" si="25"/>
        <v>0</v>
      </c>
      <c r="W57" s="3">
        <f t="shared" si="25"/>
        <v>6.5840500071766145E-2</v>
      </c>
      <c r="X57" s="3">
        <f t="shared" si="25"/>
        <v>56.833377109796267</v>
      </c>
    </row>
    <row r="58" spans="1:24" x14ac:dyDescent="0.4">
      <c r="E58" s="15" t="s">
        <v>21</v>
      </c>
      <c r="F58" s="1">
        <f>IF(F63&lt;&gt;0,F55/F63*100,"")</f>
        <v>133.12339427689443</v>
      </c>
      <c r="G58" s="1">
        <f t="shared" ref="G58:X58" si="26">IF(G63&lt;&gt;0,G55/G63*100,"")</f>
        <v>93.490079507198615</v>
      </c>
      <c r="H58" s="1">
        <f t="shared" si="26"/>
        <v>89.709211007686051</v>
      </c>
      <c r="I58" s="1">
        <f t="shared" si="26"/>
        <v>105.08136481092862</v>
      </c>
      <c r="J58" s="1">
        <f t="shared" si="26"/>
        <v>85.974177590897852</v>
      </c>
      <c r="K58" s="1">
        <f t="shared" si="26"/>
        <v>126.48261389008735</v>
      </c>
      <c r="L58" s="1">
        <f t="shared" si="26"/>
        <v>0.16528535335647329</v>
      </c>
      <c r="M58" s="1">
        <f t="shared" si="26"/>
        <v>69.353216164958795</v>
      </c>
      <c r="N58" s="37">
        <f t="shared" si="26"/>
        <v>86.921166170788879</v>
      </c>
      <c r="O58" s="1">
        <f t="shared" si="26"/>
        <v>0.31101554870399822</v>
      </c>
      <c r="P58" s="1">
        <f t="shared" si="26"/>
        <v>0</v>
      </c>
      <c r="Q58" s="1">
        <f t="shared" si="26"/>
        <v>0</v>
      </c>
      <c r="R58" s="1">
        <f t="shared" si="26"/>
        <v>9.8121881768365629E-2</v>
      </c>
      <c r="S58" s="1">
        <f t="shared" si="26"/>
        <v>0</v>
      </c>
      <c r="T58" s="1">
        <f t="shared" si="26"/>
        <v>0</v>
      </c>
      <c r="U58" s="1">
        <f t="shared" si="26"/>
        <v>0</v>
      </c>
      <c r="V58" s="1">
        <f t="shared" si="26"/>
        <v>0</v>
      </c>
      <c r="W58" s="37">
        <f t="shared" si="26"/>
        <v>5.1860280107744926E-2</v>
      </c>
      <c r="X58" s="37">
        <f t="shared" si="26"/>
        <v>47.419996696964404</v>
      </c>
    </row>
    <row r="59" spans="1:24" x14ac:dyDescent="0.4">
      <c r="D59" s="4" t="s">
        <v>22</v>
      </c>
      <c r="E59" s="17" t="s">
        <v>17</v>
      </c>
      <c r="F59" s="5">
        <v>729151</v>
      </c>
      <c r="G59" s="5">
        <v>1706588</v>
      </c>
      <c r="H59" s="5">
        <v>1268471</v>
      </c>
      <c r="I59" s="5">
        <v>3704210</v>
      </c>
      <c r="J59" s="5">
        <v>1315370</v>
      </c>
      <c r="K59" s="5">
        <v>1721972</v>
      </c>
      <c r="L59" s="5">
        <v>1818083</v>
      </c>
      <c r="M59" s="5">
        <v>4855425</v>
      </c>
      <c r="N59" s="40">
        <f>I59+M59</f>
        <v>8559635</v>
      </c>
      <c r="O59" s="5">
        <v>1473998</v>
      </c>
      <c r="P59" s="5">
        <v>970536</v>
      </c>
      <c r="Q59" s="5">
        <v>1677910</v>
      </c>
      <c r="R59" s="5">
        <v>4122444</v>
      </c>
      <c r="S59" s="5">
        <v>1139972</v>
      </c>
      <c r="T59" s="5">
        <v>1120979</v>
      </c>
      <c r="U59" s="5">
        <v>1086707</v>
      </c>
      <c r="V59" s="5">
        <v>2207686</v>
      </c>
      <c r="W59" s="3">
        <f>R59+V59</f>
        <v>6330130</v>
      </c>
      <c r="X59" s="3">
        <f>N59+W59</f>
        <v>14889765</v>
      </c>
    </row>
    <row r="60" spans="1:24" x14ac:dyDescent="0.4">
      <c r="E60" s="15" t="s">
        <v>18</v>
      </c>
      <c r="F60" s="1">
        <v>405520</v>
      </c>
      <c r="G60" s="1">
        <v>1124054</v>
      </c>
      <c r="H60" s="1">
        <v>992230</v>
      </c>
      <c r="I60" s="1">
        <v>2521804</v>
      </c>
      <c r="J60" s="1">
        <v>998735</v>
      </c>
      <c r="K60" s="1">
        <v>1339318</v>
      </c>
      <c r="L60" s="1">
        <v>1198209</v>
      </c>
      <c r="M60" s="1">
        <v>3536262</v>
      </c>
      <c r="N60" s="40">
        <f>I60+M60</f>
        <v>6058066</v>
      </c>
      <c r="O60" s="1">
        <v>1050613</v>
      </c>
      <c r="P60" s="1">
        <v>695186</v>
      </c>
      <c r="Q60" s="1">
        <v>1247280</v>
      </c>
      <c r="R60" s="1">
        <v>2993079</v>
      </c>
      <c r="S60" s="1">
        <v>779490</v>
      </c>
      <c r="T60" s="1">
        <v>823577</v>
      </c>
      <c r="U60" s="1">
        <v>739810</v>
      </c>
      <c r="V60" s="1">
        <v>1563387</v>
      </c>
      <c r="W60" s="3">
        <f>R60+V60</f>
        <v>4556466</v>
      </c>
      <c r="X60" s="3">
        <f>N60+W60</f>
        <v>10614532</v>
      </c>
    </row>
    <row r="61" spans="1:24" x14ac:dyDescent="0.4">
      <c r="E61" s="15" t="s">
        <v>19</v>
      </c>
      <c r="F61" s="36">
        <f>IF(F60&lt;&gt;0,F60/F59*100,"")</f>
        <v>55.615366364443034</v>
      </c>
      <c r="G61" s="36">
        <f t="shared" ref="G61:X61" si="27">IF(G60&lt;&gt;0,G60/G59*100,"")</f>
        <v>65.865575053850137</v>
      </c>
      <c r="H61" s="36">
        <f t="shared" si="27"/>
        <v>78.222521445109905</v>
      </c>
      <c r="I61" s="36">
        <f t="shared" si="27"/>
        <v>68.079401545808693</v>
      </c>
      <c r="J61" s="36">
        <f t="shared" si="27"/>
        <v>75.92806586739853</v>
      </c>
      <c r="K61" s="36">
        <f t="shared" si="27"/>
        <v>77.778152025700763</v>
      </c>
      <c r="L61" s="36">
        <f t="shared" si="27"/>
        <v>65.905076940931735</v>
      </c>
      <c r="M61" s="36">
        <f t="shared" si="27"/>
        <v>72.83115278271211</v>
      </c>
      <c r="N61" s="36">
        <f t="shared" si="27"/>
        <v>70.774816916842838</v>
      </c>
      <c r="O61" s="36">
        <f t="shared" si="27"/>
        <v>71.276419642360437</v>
      </c>
      <c r="P61" s="36">
        <f t="shared" si="27"/>
        <v>71.629079189231518</v>
      </c>
      <c r="Q61" s="36">
        <f t="shared" si="27"/>
        <v>74.335333837929326</v>
      </c>
      <c r="R61" s="36">
        <f t="shared" si="27"/>
        <v>72.604479284618535</v>
      </c>
      <c r="S61" s="36">
        <f t="shared" si="27"/>
        <v>68.377995249006119</v>
      </c>
      <c r="T61" s="36">
        <f t="shared" si="27"/>
        <v>73.46944055151792</v>
      </c>
      <c r="U61" s="36">
        <f t="shared" si="27"/>
        <v>68.078148019659395</v>
      </c>
      <c r="V61" s="36">
        <f t="shared" si="27"/>
        <v>70.81564135479411</v>
      </c>
      <c r="W61" s="36">
        <f t="shared" si="27"/>
        <v>71.980607033346871</v>
      </c>
      <c r="X61" s="36">
        <f t="shared" si="27"/>
        <v>71.287438048887935</v>
      </c>
    </row>
    <row r="62" spans="1:24" x14ac:dyDescent="0.4">
      <c r="D62" s="4" t="s">
        <v>23</v>
      </c>
      <c r="E62" s="17" t="s">
        <v>17</v>
      </c>
      <c r="F62" s="5">
        <v>1416685</v>
      </c>
      <c r="G62" s="5">
        <v>2333879</v>
      </c>
      <c r="H62" s="5">
        <v>1625822</v>
      </c>
      <c r="I62" s="5">
        <v>5376386</v>
      </c>
      <c r="J62" s="5">
        <v>1410932</v>
      </c>
      <c r="K62" s="5">
        <v>1917809</v>
      </c>
      <c r="L62" s="5">
        <v>1519312</v>
      </c>
      <c r="M62" s="5">
        <v>4848053</v>
      </c>
      <c r="N62" s="40">
        <f>I62+M62</f>
        <v>10224439</v>
      </c>
      <c r="O62" s="5">
        <v>1622280</v>
      </c>
      <c r="P62" s="5">
        <v>1381146</v>
      </c>
      <c r="Q62" s="5">
        <v>1419104</v>
      </c>
      <c r="R62" s="5">
        <v>4422530</v>
      </c>
      <c r="S62" s="5">
        <v>1407038</v>
      </c>
      <c r="T62" s="5">
        <v>2174151</v>
      </c>
      <c r="U62" s="5">
        <v>1700693</v>
      </c>
      <c r="V62" s="5">
        <v>3874844</v>
      </c>
      <c r="W62" s="3">
        <f>R62+V62</f>
        <v>8297374</v>
      </c>
      <c r="X62" s="3">
        <f>N62+W62</f>
        <v>18521813</v>
      </c>
    </row>
    <row r="63" spans="1:24" x14ac:dyDescent="0.4">
      <c r="E63" s="15" t="s">
        <v>18</v>
      </c>
      <c r="F63" s="1">
        <v>1110481</v>
      </c>
      <c r="G63" s="1">
        <v>1116880</v>
      </c>
      <c r="H63" s="1">
        <v>1183573</v>
      </c>
      <c r="I63" s="1">
        <v>3410934</v>
      </c>
      <c r="J63" s="1">
        <v>1010750</v>
      </c>
      <c r="K63" s="1">
        <v>1244643</v>
      </c>
      <c r="L63" s="1">
        <v>1270530</v>
      </c>
      <c r="M63" s="1">
        <v>3525923</v>
      </c>
      <c r="N63" s="40">
        <f>I63+M63</f>
        <v>6936857</v>
      </c>
      <c r="O63" s="1">
        <v>964582</v>
      </c>
      <c r="P63" s="1">
        <v>1080600</v>
      </c>
      <c r="Q63" s="1">
        <v>1012240</v>
      </c>
      <c r="R63" s="1">
        <v>3057422</v>
      </c>
      <c r="S63" s="1">
        <v>1074612</v>
      </c>
      <c r="T63" s="1">
        <v>1498500</v>
      </c>
      <c r="U63" s="1">
        <v>1228852</v>
      </c>
      <c r="V63" s="1">
        <v>2727352</v>
      </c>
      <c r="W63" s="1">
        <f>R63+V63</f>
        <v>5784774</v>
      </c>
      <c r="X63" s="1">
        <f>N63+W63</f>
        <v>12721631</v>
      </c>
    </row>
    <row r="64" spans="1:24" x14ac:dyDescent="0.4">
      <c r="E64" s="15" t="s">
        <v>19</v>
      </c>
      <c r="F64" s="36">
        <f>IF(F63&lt;&gt;0,F63/F62*100,"")</f>
        <v>78.385879712144899</v>
      </c>
      <c r="G64" s="36">
        <f t="shared" ref="G64:X64" si="28">IF(G63&lt;&gt;0,G63/G62*100,"")</f>
        <v>47.855094458624464</v>
      </c>
      <c r="H64" s="36">
        <f t="shared" si="28"/>
        <v>72.798436729236045</v>
      </c>
      <c r="I64" s="36">
        <f t="shared" si="28"/>
        <v>63.442877799324684</v>
      </c>
      <c r="J64" s="36">
        <f t="shared" si="28"/>
        <v>71.637045584053666</v>
      </c>
      <c r="K64" s="36">
        <f t="shared" si="28"/>
        <v>64.899215719605024</v>
      </c>
      <c r="L64" s="36">
        <f t="shared" si="28"/>
        <v>83.625351474878101</v>
      </c>
      <c r="M64" s="36">
        <f t="shared" si="28"/>
        <v>72.728639724029421</v>
      </c>
      <c r="N64" s="36">
        <f t="shared" si="28"/>
        <v>67.845844647320021</v>
      </c>
      <c r="O64" s="36">
        <f t="shared" si="28"/>
        <v>59.458416549547557</v>
      </c>
      <c r="P64" s="36">
        <f t="shared" si="28"/>
        <v>78.239375127611424</v>
      </c>
      <c r="Q64" s="36">
        <f t="shared" si="28"/>
        <v>71.329514961553215</v>
      </c>
      <c r="R64" s="36">
        <f t="shared" si="28"/>
        <v>69.132871908161164</v>
      </c>
      <c r="S64" s="36">
        <f t="shared" si="28"/>
        <v>76.374056706357607</v>
      </c>
      <c r="T64" s="36">
        <f t="shared" si="28"/>
        <v>68.923455638545803</v>
      </c>
      <c r="U64" s="36">
        <f t="shared" si="28"/>
        <v>72.255956836419031</v>
      </c>
      <c r="V64" s="36">
        <f t="shared" si="28"/>
        <v>70.386111027953646</v>
      </c>
      <c r="W64" s="36">
        <f t="shared" si="28"/>
        <v>69.718130097546521</v>
      </c>
      <c r="X64" s="36">
        <f t="shared" si="28"/>
        <v>68.684588274376807</v>
      </c>
    </row>
    <row r="65" spans="1:24" x14ac:dyDescent="0.4">
      <c r="A65" s="2"/>
      <c r="B65" s="41"/>
      <c r="C65" s="44" t="s">
        <v>36</v>
      </c>
      <c r="D65" s="29" t="s">
        <v>3</v>
      </c>
      <c r="E65" s="44" t="s">
        <v>17</v>
      </c>
      <c r="F65" s="34">
        <f t="shared" ref="F65:X74" si="29">F43+F54</f>
        <v>2014297</v>
      </c>
      <c r="G65" s="34">
        <f t="shared" si="29"/>
        <v>1152871</v>
      </c>
      <c r="H65" s="34">
        <f t="shared" si="29"/>
        <v>1565475</v>
      </c>
      <c r="I65" s="34">
        <f t="shared" si="29"/>
        <v>4732643</v>
      </c>
      <c r="J65" s="34">
        <f t="shared" si="29"/>
        <v>1185305</v>
      </c>
      <c r="K65" s="34">
        <f t="shared" si="29"/>
        <v>2213811</v>
      </c>
      <c r="L65" s="34">
        <f t="shared" si="29"/>
        <v>24948</v>
      </c>
      <c r="M65" s="34">
        <f t="shared" si="29"/>
        <v>3424064</v>
      </c>
      <c r="N65" s="34">
        <f t="shared" si="29"/>
        <v>8156707</v>
      </c>
      <c r="O65" s="34">
        <f t="shared" si="29"/>
        <v>0</v>
      </c>
      <c r="P65" s="34">
        <f t="shared" si="29"/>
        <v>0</v>
      </c>
      <c r="Q65" s="34">
        <f t="shared" si="29"/>
        <v>0</v>
      </c>
      <c r="R65" s="34">
        <f t="shared" si="29"/>
        <v>0</v>
      </c>
      <c r="S65" s="34">
        <f t="shared" si="29"/>
        <v>0</v>
      </c>
      <c r="T65" s="34">
        <f t="shared" si="29"/>
        <v>0</v>
      </c>
      <c r="U65" s="34">
        <f t="shared" si="29"/>
        <v>0</v>
      </c>
      <c r="V65" s="34">
        <f t="shared" si="29"/>
        <v>0</v>
      </c>
      <c r="W65" s="34">
        <f t="shared" si="29"/>
        <v>0</v>
      </c>
      <c r="X65" s="34">
        <f t="shared" si="29"/>
        <v>8156707</v>
      </c>
    </row>
    <row r="66" spans="1:24" x14ac:dyDescent="0.4">
      <c r="E66" s="15" t="s">
        <v>18</v>
      </c>
      <c r="F66" s="1">
        <f t="shared" si="29"/>
        <v>1493310</v>
      </c>
      <c r="G66" s="1">
        <f t="shared" si="29"/>
        <v>1056172</v>
      </c>
      <c r="H66" s="1">
        <f t="shared" si="29"/>
        <v>1094774</v>
      </c>
      <c r="I66" s="1">
        <f t="shared" si="29"/>
        <v>3644256</v>
      </c>
      <c r="J66" s="1">
        <f t="shared" si="29"/>
        <v>883984</v>
      </c>
      <c r="K66" s="1">
        <f t="shared" si="29"/>
        <v>1589257</v>
      </c>
      <c r="L66" s="1">
        <f t="shared" si="29"/>
        <v>2100</v>
      </c>
      <c r="M66" s="1">
        <f t="shared" si="29"/>
        <v>2475341</v>
      </c>
      <c r="N66" s="1">
        <f t="shared" si="29"/>
        <v>6119597</v>
      </c>
      <c r="O66" s="1">
        <f t="shared" si="29"/>
        <v>3000</v>
      </c>
      <c r="P66" s="1">
        <f t="shared" si="29"/>
        <v>0</v>
      </c>
      <c r="Q66" s="1">
        <f t="shared" si="29"/>
        <v>0</v>
      </c>
      <c r="R66" s="1">
        <f t="shared" si="29"/>
        <v>3000</v>
      </c>
      <c r="S66" s="1">
        <f t="shared" si="29"/>
        <v>0</v>
      </c>
      <c r="T66" s="1">
        <f t="shared" si="29"/>
        <v>0</v>
      </c>
      <c r="U66" s="1">
        <f t="shared" si="29"/>
        <v>0</v>
      </c>
      <c r="V66" s="1">
        <f t="shared" si="29"/>
        <v>0</v>
      </c>
      <c r="W66" s="1">
        <f t="shared" si="29"/>
        <v>3000</v>
      </c>
      <c r="X66" s="1">
        <f t="shared" si="29"/>
        <v>6122597</v>
      </c>
    </row>
    <row r="67" spans="1:24" x14ac:dyDescent="0.4">
      <c r="E67" s="15" t="s">
        <v>19</v>
      </c>
      <c r="F67" s="36">
        <f>IF(F66&lt;&gt;0,F66/F65*100,"")</f>
        <v>74.135542077459277</v>
      </c>
      <c r="G67" s="36">
        <f t="shared" ref="G67:N67" si="30">IF(G66&lt;&gt;0,G66/G65*100,"")</f>
        <v>91.612331301594025</v>
      </c>
      <c r="H67" s="36">
        <f t="shared" si="30"/>
        <v>69.932384739456083</v>
      </c>
      <c r="I67" s="36">
        <f t="shared" si="30"/>
        <v>77.002554386629214</v>
      </c>
      <c r="J67" s="36">
        <f t="shared" si="30"/>
        <v>74.578610568587834</v>
      </c>
      <c r="K67" s="36">
        <f t="shared" si="30"/>
        <v>71.788287256680903</v>
      </c>
      <c r="L67" s="36">
        <f t="shared" si="30"/>
        <v>8.4175084175084187</v>
      </c>
      <c r="M67" s="36">
        <f t="shared" si="30"/>
        <v>72.292486355395226</v>
      </c>
      <c r="N67" s="36">
        <f t="shared" si="30"/>
        <v>75.025338043894436</v>
      </c>
      <c r="O67" s="36"/>
      <c r="P67" s="36"/>
      <c r="Q67" s="36"/>
      <c r="R67" s="36"/>
      <c r="S67" s="36" t="str">
        <f t="shared" ref="S67:V67" si="31">IF(S66&lt;&gt;0,S66/S65*100,"")</f>
        <v/>
      </c>
      <c r="T67" s="36" t="str">
        <f t="shared" si="31"/>
        <v/>
      </c>
      <c r="U67" s="36" t="str">
        <f t="shared" si="31"/>
        <v/>
      </c>
      <c r="V67" s="36" t="str">
        <f t="shared" si="31"/>
        <v/>
      </c>
      <c r="W67" s="36"/>
      <c r="X67" s="36">
        <f t="shared" ref="X67" si="32">IF(X66&lt;&gt;0,X66/X65*100,"")</f>
        <v>75.062117592307771</v>
      </c>
    </row>
    <row r="68" spans="1:24" x14ac:dyDescent="0.4">
      <c r="E68" s="15" t="s">
        <v>20</v>
      </c>
      <c r="F68" s="1">
        <f>IF(F71&lt;&gt;0,F66/F71*100,"")</f>
        <v>345.25802275039308</v>
      </c>
      <c r="G68" s="1">
        <f t="shared" ref="G68:X68" si="33">IF(G71&lt;&gt;0,G66/G71*100,"")</f>
        <v>93.960966288096486</v>
      </c>
      <c r="H68" s="1">
        <f t="shared" si="33"/>
        <v>108.21667572777147</v>
      </c>
      <c r="I68" s="1">
        <f t="shared" si="33"/>
        <v>141.89790298665537</v>
      </c>
      <c r="J68" s="1">
        <f t="shared" si="33"/>
        <v>88.510365612499811</v>
      </c>
      <c r="K68" s="1">
        <f t="shared" si="33"/>
        <v>116.06193740241493</v>
      </c>
      <c r="L68" s="1">
        <f t="shared" si="33"/>
        <v>0.17352374672473928</v>
      </c>
      <c r="M68" s="1">
        <f t="shared" si="33"/>
        <v>69.177187137219136</v>
      </c>
      <c r="N68" s="1">
        <f t="shared" si="33"/>
        <v>99.562530525571844</v>
      </c>
      <c r="O68" s="1">
        <f t="shared" si="33"/>
        <v>0.2823229153040665</v>
      </c>
      <c r="P68" s="1">
        <f t="shared" si="33"/>
        <v>0</v>
      </c>
      <c r="Q68" s="1">
        <f t="shared" si="33"/>
        <v>0</v>
      </c>
      <c r="R68" s="1">
        <f t="shared" si="33"/>
        <v>9.9830986140464206E-2</v>
      </c>
      <c r="S68" s="1">
        <f t="shared" si="33"/>
        <v>0</v>
      </c>
      <c r="T68" s="1">
        <f t="shared" si="33"/>
        <v>0</v>
      </c>
      <c r="U68" s="1">
        <f t="shared" si="33"/>
        <v>0</v>
      </c>
      <c r="V68" s="1">
        <f t="shared" si="33"/>
        <v>0</v>
      </c>
      <c r="W68" s="1">
        <f t="shared" si="33"/>
        <v>6.5452650897814019E-2</v>
      </c>
      <c r="X68" s="1">
        <f t="shared" si="33"/>
        <v>57.060805118233517</v>
      </c>
    </row>
    <row r="69" spans="1:24" x14ac:dyDescent="0.4">
      <c r="E69" s="15" t="s">
        <v>21</v>
      </c>
      <c r="F69" s="1">
        <f>IF(F74&lt;&gt;0,F66/F74*100,"")</f>
        <v>134.47416029630404</v>
      </c>
      <c r="G69" s="1">
        <f t="shared" ref="G69:X69" si="34">IF(G74&lt;&gt;0,G66/G74*100,"")</f>
        <v>94.564501110235653</v>
      </c>
      <c r="H69" s="1">
        <f t="shared" si="34"/>
        <v>92.497378699919651</v>
      </c>
      <c r="I69" s="1">
        <f t="shared" si="34"/>
        <v>106.84041379868387</v>
      </c>
      <c r="J69" s="1">
        <f t="shared" si="34"/>
        <v>86.179283451133315</v>
      </c>
      <c r="K69" s="1">
        <f t="shared" si="34"/>
        <v>127.6877787445878</v>
      </c>
      <c r="L69" s="1">
        <f t="shared" si="34"/>
        <v>0.16528535335647329</v>
      </c>
      <c r="M69" s="1">
        <f t="shared" si="34"/>
        <v>69.906659930193342</v>
      </c>
      <c r="N69" s="1">
        <f t="shared" si="34"/>
        <v>88.028234757993445</v>
      </c>
      <c r="O69" s="1">
        <f t="shared" si="34"/>
        <v>0.31101554870399822</v>
      </c>
      <c r="P69" s="1">
        <f t="shared" si="34"/>
        <v>0</v>
      </c>
      <c r="Q69" s="1">
        <f t="shared" si="34"/>
        <v>0</v>
      </c>
      <c r="R69" s="1">
        <f t="shared" si="34"/>
        <v>9.8121881768365629E-2</v>
      </c>
      <c r="S69" s="1">
        <f t="shared" si="34"/>
        <v>0</v>
      </c>
      <c r="T69" s="1">
        <f t="shared" si="34"/>
        <v>0</v>
      </c>
      <c r="U69" s="1">
        <f t="shared" si="34"/>
        <v>0</v>
      </c>
      <c r="V69" s="1">
        <f t="shared" si="34"/>
        <v>0</v>
      </c>
      <c r="W69" s="1">
        <f t="shared" si="34"/>
        <v>5.1860280107744926E-2</v>
      </c>
      <c r="X69" s="1">
        <f t="shared" si="34"/>
        <v>48.070773189550678</v>
      </c>
    </row>
    <row r="70" spans="1:24" x14ac:dyDescent="0.4">
      <c r="D70" s="4" t="s">
        <v>22</v>
      </c>
      <c r="E70" s="17" t="s">
        <v>17</v>
      </c>
      <c r="F70" s="5">
        <f t="shared" si="29"/>
        <v>758311</v>
      </c>
      <c r="G70" s="5">
        <f t="shared" si="29"/>
        <v>1706588</v>
      </c>
      <c r="H70" s="5">
        <f t="shared" si="29"/>
        <v>1289445</v>
      </c>
      <c r="I70" s="5">
        <f t="shared" si="29"/>
        <v>3754344</v>
      </c>
      <c r="J70" s="5">
        <f t="shared" si="29"/>
        <v>1315370</v>
      </c>
      <c r="K70" s="5">
        <f t="shared" si="29"/>
        <v>1754372</v>
      </c>
      <c r="L70" s="5">
        <f t="shared" si="29"/>
        <v>1831043</v>
      </c>
      <c r="M70" s="5">
        <f t="shared" si="29"/>
        <v>4900785</v>
      </c>
      <c r="N70" s="5">
        <f t="shared" si="29"/>
        <v>8655129</v>
      </c>
      <c r="O70" s="5">
        <f t="shared" si="29"/>
        <v>1486958</v>
      </c>
      <c r="P70" s="5">
        <f t="shared" si="29"/>
        <v>970536</v>
      </c>
      <c r="Q70" s="5">
        <f t="shared" si="29"/>
        <v>1677910</v>
      </c>
      <c r="R70" s="5">
        <f t="shared" si="29"/>
        <v>4135404</v>
      </c>
      <c r="S70" s="5">
        <f t="shared" si="29"/>
        <v>1156172</v>
      </c>
      <c r="T70" s="5">
        <f t="shared" si="29"/>
        <v>1120979</v>
      </c>
      <c r="U70" s="5">
        <f t="shared" si="29"/>
        <v>1102907</v>
      </c>
      <c r="V70" s="5">
        <f t="shared" si="29"/>
        <v>2223886</v>
      </c>
      <c r="W70" s="5">
        <f t="shared" si="29"/>
        <v>6359290</v>
      </c>
      <c r="X70" s="5">
        <f t="shared" si="29"/>
        <v>15014419</v>
      </c>
    </row>
    <row r="71" spans="1:24" x14ac:dyDescent="0.4">
      <c r="E71" s="15" t="s">
        <v>18</v>
      </c>
      <c r="F71" s="1">
        <f t="shared" si="29"/>
        <v>432520</v>
      </c>
      <c r="G71" s="1">
        <f t="shared" si="29"/>
        <v>1124054</v>
      </c>
      <c r="H71" s="1">
        <f t="shared" si="29"/>
        <v>1011650</v>
      </c>
      <c r="I71" s="1">
        <f t="shared" si="29"/>
        <v>2568224</v>
      </c>
      <c r="J71" s="1">
        <f t="shared" si="29"/>
        <v>998735</v>
      </c>
      <c r="K71" s="1">
        <f t="shared" si="29"/>
        <v>1369318</v>
      </c>
      <c r="L71" s="1">
        <f t="shared" si="29"/>
        <v>1210209</v>
      </c>
      <c r="M71" s="1">
        <f t="shared" si="29"/>
        <v>3578262</v>
      </c>
      <c r="N71" s="1">
        <f t="shared" si="29"/>
        <v>6146486</v>
      </c>
      <c r="O71" s="1">
        <f t="shared" si="29"/>
        <v>1062613</v>
      </c>
      <c r="P71" s="1">
        <f t="shared" si="29"/>
        <v>695186</v>
      </c>
      <c r="Q71" s="1">
        <f t="shared" si="29"/>
        <v>1247280</v>
      </c>
      <c r="R71" s="1">
        <f t="shared" si="29"/>
        <v>3005079</v>
      </c>
      <c r="S71" s="1">
        <f t="shared" si="29"/>
        <v>794490</v>
      </c>
      <c r="T71" s="1">
        <f t="shared" si="29"/>
        <v>823577</v>
      </c>
      <c r="U71" s="1">
        <f t="shared" si="29"/>
        <v>754810</v>
      </c>
      <c r="V71" s="1">
        <f t="shared" si="29"/>
        <v>1578387</v>
      </c>
      <c r="W71" s="1">
        <f t="shared" si="29"/>
        <v>4583466</v>
      </c>
      <c r="X71" s="1">
        <f t="shared" si="29"/>
        <v>10729952</v>
      </c>
    </row>
    <row r="72" spans="1:24" x14ac:dyDescent="0.4">
      <c r="E72" s="15" t="s">
        <v>19</v>
      </c>
      <c r="F72" s="36">
        <f>IF(F71&lt;&gt;0,F71/F70*100,"")</f>
        <v>57.037284174962508</v>
      </c>
      <c r="G72" s="36">
        <f t="shared" ref="G72:X72" si="35">IF(G71&lt;&gt;0,G71/G70*100,"")</f>
        <v>65.865575053850137</v>
      </c>
      <c r="H72" s="36">
        <f t="shared" si="35"/>
        <v>78.456235046861238</v>
      </c>
      <c r="I72" s="36">
        <f t="shared" si="35"/>
        <v>68.406730976170536</v>
      </c>
      <c r="J72" s="36">
        <f t="shared" si="35"/>
        <v>75.92806586739853</v>
      </c>
      <c r="K72" s="36">
        <f t="shared" si="35"/>
        <v>78.051747291908441</v>
      </c>
      <c r="L72" s="36">
        <f t="shared" si="35"/>
        <v>66.093969393400371</v>
      </c>
      <c r="M72" s="36">
        <f t="shared" si="35"/>
        <v>73.014057951940345</v>
      </c>
      <c r="N72" s="36">
        <f t="shared" si="35"/>
        <v>71.015533101817425</v>
      </c>
      <c r="O72" s="36">
        <f t="shared" si="35"/>
        <v>71.462206733478681</v>
      </c>
      <c r="P72" s="36">
        <f t="shared" si="35"/>
        <v>71.629079189231518</v>
      </c>
      <c r="Q72" s="36">
        <f t="shared" si="35"/>
        <v>74.335333837929326</v>
      </c>
      <c r="R72" s="36">
        <f t="shared" si="35"/>
        <v>72.667120310373548</v>
      </c>
      <c r="S72" s="36">
        <f t="shared" si="35"/>
        <v>68.717284279501669</v>
      </c>
      <c r="T72" s="36">
        <f t="shared" si="35"/>
        <v>73.46944055151792</v>
      </c>
      <c r="U72" s="36">
        <f t="shared" si="35"/>
        <v>68.438227339204488</v>
      </c>
      <c r="V72" s="36">
        <f t="shared" si="35"/>
        <v>70.974276559140165</v>
      </c>
      <c r="W72" s="36">
        <f t="shared" si="35"/>
        <v>72.07512159376283</v>
      </c>
      <c r="X72" s="36">
        <f t="shared" si="35"/>
        <v>71.464317067480266</v>
      </c>
    </row>
    <row r="73" spans="1:24" x14ac:dyDescent="0.4">
      <c r="D73" s="4" t="s">
        <v>23</v>
      </c>
      <c r="E73" s="17" t="s">
        <v>17</v>
      </c>
      <c r="F73" s="5">
        <f t="shared" si="29"/>
        <v>1416685</v>
      </c>
      <c r="G73" s="5">
        <f t="shared" si="29"/>
        <v>2333879</v>
      </c>
      <c r="H73" s="5">
        <f t="shared" si="29"/>
        <v>1625822</v>
      </c>
      <c r="I73" s="5">
        <f t="shared" si="29"/>
        <v>5376386</v>
      </c>
      <c r="J73" s="5">
        <f t="shared" si="29"/>
        <v>1427132</v>
      </c>
      <c r="K73" s="5">
        <f t="shared" si="29"/>
        <v>1917809</v>
      </c>
      <c r="L73" s="5">
        <f t="shared" si="29"/>
        <v>1519312</v>
      </c>
      <c r="M73" s="5">
        <f t="shared" si="29"/>
        <v>4864253</v>
      </c>
      <c r="N73" s="5">
        <f t="shared" si="29"/>
        <v>10240639</v>
      </c>
      <c r="O73" s="5">
        <f t="shared" si="29"/>
        <v>1622280</v>
      </c>
      <c r="P73" s="5">
        <f t="shared" si="29"/>
        <v>1381146</v>
      </c>
      <c r="Q73" s="5">
        <f t="shared" si="29"/>
        <v>1419104</v>
      </c>
      <c r="R73" s="5">
        <f t="shared" si="29"/>
        <v>4422530</v>
      </c>
      <c r="S73" s="5">
        <f t="shared" si="29"/>
        <v>1407038</v>
      </c>
      <c r="T73" s="5">
        <f t="shared" si="29"/>
        <v>2174151</v>
      </c>
      <c r="U73" s="5">
        <f t="shared" si="29"/>
        <v>1700693</v>
      </c>
      <c r="V73" s="5">
        <f t="shared" si="29"/>
        <v>3874844</v>
      </c>
      <c r="W73" s="5">
        <f t="shared" si="29"/>
        <v>8297374</v>
      </c>
      <c r="X73" s="5">
        <f t="shared" si="29"/>
        <v>18538013</v>
      </c>
    </row>
    <row r="74" spans="1:24" x14ac:dyDescent="0.4">
      <c r="E74" s="15" t="s">
        <v>18</v>
      </c>
      <c r="F74" s="1">
        <f t="shared" si="29"/>
        <v>1110481</v>
      </c>
      <c r="G74" s="1">
        <f t="shared" si="29"/>
        <v>1116880</v>
      </c>
      <c r="H74" s="1">
        <f t="shared" si="29"/>
        <v>1183573</v>
      </c>
      <c r="I74" s="1">
        <f t="shared" si="29"/>
        <v>3410934</v>
      </c>
      <c r="J74" s="1">
        <f t="shared" si="29"/>
        <v>1025750</v>
      </c>
      <c r="K74" s="1">
        <f t="shared" si="29"/>
        <v>1244643</v>
      </c>
      <c r="L74" s="1">
        <f t="shared" si="29"/>
        <v>1270530</v>
      </c>
      <c r="M74" s="1">
        <f t="shared" si="29"/>
        <v>3540923</v>
      </c>
      <c r="N74" s="1">
        <f t="shared" si="29"/>
        <v>6951857</v>
      </c>
      <c r="O74" s="1">
        <f t="shared" si="29"/>
        <v>964582</v>
      </c>
      <c r="P74" s="1">
        <f t="shared" si="29"/>
        <v>1080600</v>
      </c>
      <c r="Q74" s="1">
        <f t="shared" si="29"/>
        <v>1012240</v>
      </c>
      <c r="R74" s="1">
        <f t="shared" si="29"/>
        <v>3057422</v>
      </c>
      <c r="S74" s="1">
        <f t="shared" si="29"/>
        <v>1074612</v>
      </c>
      <c r="T74" s="1">
        <f t="shared" si="29"/>
        <v>1498500</v>
      </c>
      <c r="U74" s="1">
        <f t="shared" si="29"/>
        <v>1228852</v>
      </c>
      <c r="V74" s="1">
        <f t="shared" si="29"/>
        <v>2727352</v>
      </c>
      <c r="W74" s="1">
        <f t="shared" si="29"/>
        <v>5784774</v>
      </c>
      <c r="X74" s="1">
        <f t="shared" si="29"/>
        <v>12736631</v>
      </c>
    </row>
    <row r="75" spans="1:24" x14ac:dyDescent="0.4">
      <c r="E75" s="15" t="s">
        <v>19</v>
      </c>
      <c r="F75" s="36">
        <f>IF(F74&lt;&gt;0,F74/F73*100,"")</f>
        <v>78.385879712144899</v>
      </c>
      <c r="G75" s="36">
        <f t="shared" ref="G75:X75" si="36">IF(G74&lt;&gt;0,G74/G73*100,"")</f>
        <v>47.855094458624464</v>
      </c>
      <c r="H75" s="36">
        <f t="shared" si="36"/>
        <v>72.798436729236045</v>
      </c>
      <c r="I75" s="36">
        <f t="shared" si="36"/>
        <v>63.442877799324684</v>
      </c>
      <c r="J75" s="36">
        <f t="shared" si="36"/>
        <v>71.874921170571469</v>
      </c>
      <c r="K75" s="36">
        <f t="shared" si="36"/>
        <v>64.899215719605024</v>
      </c>
      <c r="L75" s="36">
        <f t="shared" si="36"/>
        <v>83.625351474878101</v>
      </c>
      <c r="M75" s="36">
        <f t="shared" si="36"/>
        <v>72.794795007578756</v>
      </c>
      <c r="N75" s="36">
        <f t="shared" si="36"/>
        <v>67.884992332997967</v>
      </c>
      <c r="O75" s="36">
        <f t="shared" si="36"/>
        <v>59.458416549547557</v>
      </c>
      <c r="P75" s="36">
        <f t="shared" si="36"/>
        <v>78.239375127611424</v>
      </c>
      <c r="Q75" s="36">
        <f t="shared" si="36"/>
        <v>71.329514961553215</v>
      </c>
      <c r="R75" s="36">
        <f t="shared" si="36"/>
        <v>69.132871908161164</v>
      </c>
      <c r="S75" s="36">
        <f t="shared" si="36"/>
        <v>76.374056706357607</v>
      </c>
      <c r="T75" s="36">
        <f t="shared" si="36"/>
        <v>68.923455638545803</v>
      </c>
      <c r="U75" s="36">
        <f t="shared" si="36"/>
        <v>72.255956836419031</v>
      </c>
      <c r="V75" s="36">
        <f t="shared" si="36"/>
        <v>70.386111027953646</v>
      </c>
      <c r="W75" s="36">
        <f t="shared" si="36"/>
        <v>69.718130097546521</v>
      </c>
      <c r="X75" s="36">
        <f t="shared" si="36"/>
        <v>68.705481002737457</v>
      </c>
    </row>
    <row r="76" spans="1:24" x14ac:dyDescent="0.4">
      <c r="A76" s="29"/>
      <c r="B76" s="41"/>
      <c r="C76" s="44" t="s">
        <v>39</v>
      </c>
      <c r="D76" s="29" t="s">
        <v>3</v>
      </c>
      <c r="E76" s="44" t="s">
        <v>17</v>
      </c>
      <c r="F76" s="34">
        <f>IF(F65&lt;&gt;0,F65+F31,"")</f>
        <v>4028594</v>
      </c>
      <c r="G76" s="34">
        <f t="shared" ref="G76:X77" si="37">IF(G65&lt;&gt;0,G65+G31,"")</f>
        <v>2305742</v>
      </c>
      <c r="H76" s="34">
        <f t="shared" si="37"/>
        <v>3130950</v>
      </c>
      <c r="I76" s="34">
        <f t="shared" si="37"/>
        <v>9465286</v>
      </c>
      <c r="J76" s="34">
        <f t="shared" si="37"/>
        <v>2370610</v>
      </c>
      <c r="K76" s="34">
        <f t="shared" si="37"/>
        <v>4427622</v>
      </c>
      <c r="L76" s="34">
        <f t="shared" si="37"/>
        <v>49896</v>
      </c>
      <c r="M76" s="34">
        <f t="shared" si="37"/>
        <v>6848128</v>
      </c>
      <c r="N76" s="34">
        <f t="shared" si="37"/>
        <v>16313414</v>
      </c>
      <c r="O76" s="34" t="str">
        <f t="shared" si="37"/>
        <v/>
      </c>
      <c r="P76" s="34" t="str">
        <f t="shared" si="37"/>
        <v/>
      </c>
      <c r="Q76" s="34" t="str">
        <f t="shared" si="37"/>
        <v/>
      </c>
      <c r="R76" s="34" t="str">
        <f t="shared" si="37"/>
        <v/>
      </c>
      <c r="S76" s="34" t="str">
        <f t="shared" si="37"/>
        <v/>
      </c>
      <c r="T76" s="34" t="str">
        <f t="shared" si="37"/>
        <v/>
      </c>
      <c r="U76" s="34" t="str">
        <f t="shared" si="37"/>
        <v/>
      </c>
      <c r="V76" s="34" t="str">
        <f t="shared" si="37"/>
        <v/>
      </c>
      <c r="W76" s="34" t="str">
        <f t="shared" si="37"/>
        <v/>
      </c>
      <c r="X76" s="34">
        <f t="shared" si="37"/>
        <v>16313414</v>
      </c>
    </row>
    <row r="77" spans="1:24" x14ac:dyDescent="0.4">
      <c r="E77" s="15" t="s">
        <v>18</v>
      </c>
      <c r="F77" s="1">
        <f>IF(F66&lt;&gt;0,F66+F32,"")</f>
        <v>2986620</v>
      </c>
      <c r="G77" s="1">
        <f t="shared" si="37"/>
        <v>2112344</v>
      </c>
      <c r="H77" s="1">
        <f t="shared" si="37"/>
        <v>2189548</v>
      </c>
      <c r="I77" s="1">
        <f t="shared" si="37"/>
        <v>7288512</v>
      </c>
      <c r="J77" s="1">
        <f t="shared" si="37"/>
        <v>1767968</v>
      </c>
      <c r="K77" s="1">
        <f t="shared" si="37"/>
        <v>3178514</v>
      </c>
      <c r="L77" s="1">
        <f t="shared" si="37"/>
        <v>4200</v>
      </c>
      <c r="M77" s="1">
        <f t="shared" si="37"/>
        <v>4950682</v>
      </c>
      <c r="N77" s="1">
        <f t="shared" si="37"/>
        <v>12239194</v>
      </c>
      <c r="O77" s="1">
        <f t="shared" si="37"/>
        <v>6000</v>
      </c>
      <c r="P77" s="1" t="str">
        <f t="shared" si="37"/>
        <v/>
      </c>
      <c r="Q77" s="1" t="str">
        <f t="shared" si="37"/>
        <v/>
      </c>
      <c r="R77" s="1">
        <f t="shared" si="37"/>
        <v>6000</v>
      </c>
      <c r="S77" s="1" t="str">
        <f t="shared" si="37"/>
        <v/>
      </c>
      <c r="T77" s="1" t="str">
        <f t="shared" si="37"/>
        <v/>
      </c>
      <c r="U77" s="1" t="str">
        <f t="shared" si="37"/>
        <v/>
      </c>
      <c r="V77" s="1" t="str">
        <f t="shared" si="37"/>
        <v/>
      </c>
      <c r="W77" s="1">
        <f t="shared" si="37"/>
        <v>6000</v>
      </c>
      <c r="X77" s="1">
        <f t="shared" si="37"/>
        <v>12245194</v>
      </c>
    </row>
    <row r="78" spans="1:24" x14ac:dyDescent="0.4">
      <c r="E78" s="15" t="s">
        <v>19</v>
      </c>
      <c r="F78" s="36">
        <f>IF(F76&lt;&gt;0,F77/F76*100,"")</f>
        <v>74.135542077459277</v>
      </c>
      <c r="G78" s="36">
        <f t="shared" ref="G78:N78" si="38">IF(G76&lt;&gt;0,G77/G76*100,"")</f>
        <v>91.612331301594025</v>
      </c>
      <c r="H78" s="36">
        <f t="shared" si="38"/>
        <v>69.932384739456083</v>
      </c>
      <c r="I78" s="36">
        <f t="shared" si="38"/>
        <v>77.002554386629214</v>
      </c>
      <c r="J78" s="36">
        <f t="shared" si="38"/>
        <v>74.578610568587834</v>
      </c>
      <c r="K78" s="36">
        <f t="shared" si="38"/>
        <v>71.788287256680903</v>
      </c>
      <c r="L78" s="36">
        <f t="shared" si="38"/>
        <v>8.4175084175084187</v>
      </c>
      <c r="M78" s="36">
        <f t="shared" si="38"/>
        <v>72.292486355395226</v>
      </c>
      <c r="N78" s="36">
        <f t="shared" si="38"/>
        <v>75.025338043894436</v>
      </c>
      <c r="O78" s="36"/>
      <c r="P78" s="36"/>
      <c r="Q78" s="36"/>
      <c r="R78" s="36"/>
      <c r="S78" s="36"/>
      <c r="T78" s="36"/>
      <c r="U78" s="36"/>
      <c r="V78" s="36"/>
      <c r="W78" s="36"/>
      <c r="X78" s="36">
        <f t="shared" ref="X78" si="39">IF(X76&lt;&gt;0,X77/X76*100,"")</f>
        <v>75.062117592307771</v>
      </c>
    </row>
    <row r="79" spans="1:24" x14ac:dyDescent="0.4">
      <c r="E79" s="15" t="s">
        <v>20</v>
      </c>
      <c r="F79" s="3">
        <f>IF(F82&lt;&gt;0,F77/F82*100,"")</f>
        <v>345.25802275039308</v>
      </c>
      <c r="G79" s="3">
        <f t="shared" ref="G79:X79" si="40">IF(G82&lt;&gt;0,G77/G82*100,"")</f>
        <v>93.960966288096486</v>
      </c>
      <c r="H79" s="3">
        <f t="shared" si="40"/>
        <v>108.21667572777147</v>
      </c>
      <c r="I79" s="3">
        <f t="shared" si="40"/>
        <v>141.89790298665537</v>
      </c>
      <c r="J79" s="3">
        <f t="shared" si="40"/>
        <v>88.510365612499811</v>
      </c>
      <c r="K79" s="3">
        <f t="shared" si="40"/>
        <v>116.06193740241493</v>
      </c>
      <c r="L79" s="3">
        <f t="shared" si="40"/>
        <v>0.17352374672473928</v>
      </c>
      <c r="M79" s="3">
        <f t="shared" si="40"/>
        <v>69.177187137219136</v>
      </c>
      <c r="N79" s="3">
        <f t="shared" si="40"/>
        <v>99.562530525571844</v>
      </c>
      <c r="O79" s="3">
        <f t="shared" si="40"/>
        <v>0.2823229153040665</v>
      </c>
      <c r="P79" s="3"/>
      <c r="Q79" s="3"/>
      <c r="R79" s="3"/>
      <c r="S79" s="3"/>
      <c r="T79" s="3"/>
      <c r="U79" s="3"/>
      <c r="V79" s="3"/>
      <c r="W79" s="3">
        <f t="shared" si="40"/>
        <v>6.5452650897814019E-2</v>
      </c>
      <c r="X79" s="3">
        <f t="shared" si="40"/>
        <v>57.060805118233517</v>
      </c>
    </row>
    <row r="80" spans="1:24" x14ac:dyDescent="0.4">
      <c r="E80" s="15" t="s">
        <v>21</v>
      </c>
      <c r="F80" s="37">
        <f>IF(F85&lt;&gt;0,F77/F85*100,"")</f>
        <v>134.47416029630404</v>
      </c>
      <c r="G80" s="37">
        <f t="shared" ref="G80:X80" si="41">IF(G85&lt;&gt;0,G77/G85*100,"")</f>
        <v>94.564501110235653</v>
      </c>
      <c r="H80" s="37">
        <f t="shared" si="41"/>
        <v>92.497378699919651</v>
      </c>
      <c r="I80" s="37">
        <f t="shared" si="41"/>
        <v>106.84041379868387</v>
      </c>
      <c r="J80" s="37">
        <f t="shared" si="41"/>
        <v>86.179283451133315</v>
      </c>
      <c r="K80" s="37">
        <f t="shared" si="41"/>
        <v>127.6877787445878</v>
      </c>
      <c r="L80" s="37">
        <f t="shared" si="41"/>
        <v>0.16528535335647329</v>
      </c>
      <c r="M80" s="37">
        <f t="shared" si="41"/>
        <v>69.906659930193342</v>
      </c>
      <c r="N80" s="37">
        <f t="shared" si="41"/>
        <v>88.028234757993445</v>
      </c>
      <c r="O80" s="37">
        <f t="shared" si="41"/>
        <v>0.31101554870399822</v>
      </c>
      <c r="P80" s="37"/>
      <c r="Q80" s="37"/>
      <c r="R80" s="37"/>
      <c r="S80" s="37"/>
      <c r="T80" s="37"/>
      <c r="U80" s="37"/>
      <c r="V80" s="37"/>
      <c r="W80" s="37">
        <f t="shared" si="41"/>
        <v>5.1860280107744926E-2</v>
      </c>
      <c r="X80" s="37">
        <f t="shared" si="41"/>
        <v>48.070773189550678</v>
      </c>
    </row>
    <row r="81" spans="4:24" x14ac:dyDescent="0.4">
      <c r="D81" s="4" t="s">
        <v>22</v>
      </c>
      <c r="E81" s="17" t="s">
        <v>17</v>
      </c>
      <c r="F81" s="3">
        <f>IF(F70&lt;&gt;0,F70+F36,"")</f>
        <v>1516622</v>
      </c>
      <c r="G81" s="3">
        <f t="shared" ref="G81:X82" si="42">IF(G70&lt;&gt;0,G70+G36,"")</f>
        <v>3413176</v>
      </c>
      <c r="H81" s="3">
        <f t="shared" si="42"/>
        <v>2578890</v>
      </c>
      <c r="I81" s="3">
        <f t="shared" si="42"/>
        <v>7508688</v>
      </c>
      <c r="J81" s="3">
        <f t="shared" si="42"/>
        <v>2630740</v>
      </c>
      <c r="K81" s="3">
        <f t="shared" si="42"/>
        <v>3508744</v>
      </c>
      <c r="L81" s="3">
        <f t="shared" si="42"/>
        <v>3662086</v>
      </c>
      <c r="M81" s="3">
        <f t="shared" si="42"/>
        <v>9801570</v>
      </c>
      <c r="N81" s="3">
        <f t="shared" si="42"/>
        <v>17310258</v>
      </c>
      <c r="O81" s="3">
        <f t="shared" si="42"/>
        <v>2973916</v>
      </c>
      <c r="P81" s="3">
        <f t="shared" si="42"/>
        <v>1941072</v>
      </c>
      <c r="Q81" s="3">
        <f t="shared" si="42"/>
        <v>3355820</v>
      </c>
      <c r="R81" s="3">
        <f t="shared" si="42"/>
        <v>8270808</v>
      </c>
      <c r="S81" s="3">
        <f t="shared" si="42"/>
        <v>2312344</v>
      </c>
      <c r="T81" s="3">
        <f t="shared" si="42"/>
        <v>2241958</v>
      </c>
      <c r="U81" s="3">
        <f t="shared" si="42"/>
        <v>2205814</v>
      </c>
      <c r="V81" s="3">
        <f t="shared" si="42"/>
        <v>4447772</v>
      </c>
      <c r="W81" s="3">
        <f t="shared" si="42"/>
        <v>12718580</v>
      </c>
      <c r="X81" s="3">
        <f t="shared" si="42"/>
        <v>30028838</v>
      </c>
    </row>
    <row r="82" spans="4:24" x14ac:dyDescent="0.4">
      <c r="E82" s="15" t="s">
        <v>18</v>
      </c>
      <c r="F82" s="1">
        <f>IF(F71&lt;&gt;0,F71+F37,"")</f>
        <v>865040</v>
      </c>
      <c r="G82" s="1">
        <f t="shared" si="42"/>
        <v>2248108</v>
      </c>
      <c r="H82" s="1">
        <f t="shared" si="42"/>
        <v>2023300</v>
      </c>
      <c r="I82" s="1">
        <f t="shared" si="42"/>
        <v>5136448</v>
      </c>
      <c r="J82" s="1">
        <f t="shared" si="42"/>
        <v>1997470</v>
      </c>
      <c r="K82" s="1">
        <f t="shared" si="42"/>
        <v>2738636</v>
      </c>
      <c r="L82" s="1">
        <f t="shared" si="42"/>
        <v>2420418</v>
      </c>
      <c r="M82" s="1">
        <f t="shared" si="42"/>
        <v>7156524</v>
      </c>
      <c r="N82" s="1">
        <f t="shared" si="42"/>
        <v>12292972</v>
      </c>
      <c r="O82" s="1">
        <f t="shared" si="42"/>
        <v>2125226</v>
      </c>
      <c r="P82" s="1">
        <f t="shared" si="42"/>
        <v>1390372</v>
      </c>
      <c r="Q82" s="1">
        <f t="shared" si="42"/>
        <v>2494560</v>
      </c>
      <c r="R82" s="1">
        <f t="shared" si="42"/>
        <v>6010158</v>
      </c>
      <c r="S82" s="1">
        <f t="shared" si="42"/>
        <v>1588980</v>
      </c>
      <c r="T82" s="1">
        <f t="shared" si="42"/>
        <v>1647154</v>
      </c>
      <c r="U82" s="1">
        <f t="shared" si="42"/>
        <v>1509620</v>
      </c>
      <c r="V82" s="1">
        <f t="shared" si="42"/>
        <v>3156774</v>
      </c>
      <c r="W82" s="1">
        <f t="shared" si="42"/>
        <v>9166932</v>
      </c>
      <c r="X82" s="1">
        <f t="shared" si="42"/>
        <v>21459904</v>
      </c>
    </row>
    <row r="83" spans="4:24" x14ac:dyDescent="0.4">
      <c r="E83" s="15" t="s">
        <v>19</v>
      </c>
      <c r="F83" s="36">
        <f>IF(F81&lt;&gt;0,F82/F81*100,"")</f>
        <v>57.037284174962508</v>
      </c>
      <c r="G83" s="36">
        <f t="shared" ref="G83:X83" si="43">IF(G81&lt;&gt;0,G82/G81*100,"")</f>
        <v>65.865575053850137</v>
      </c>
      <c r="H83" s="36">
        <f t="shared" si="43"/>
        <v>78.456235046861238</v>
      </c>
      <c r="I83" s="36">
        <f t="shared" si="43"/>
        <v>68.406730976170536</v>
      </c>
      <c r="J83" s="36">
        <f t="shared" si="43"/>
        <v>75.92806586739853</v>
      </c>
      <c r="K83" s="36">
        <f t="shared" si="43"/>
        <v>78.051747291908441</v>
      </c>
      <c r="L83" s="36">
        <f t="shared" si="43"/>
        <v>66.093969393400371</v>
      </c>
      <c r="M83" s="36">
        <f t="shared" si="43"/>
        <v>73.014057951940345</v>
      </c>
      <c r="N83" s="36">
        <f t="shared" si="43"/>
        <v>71.015533101817425</v>
      </c>
      <c r="O83" s="36">
        <f t="shared" si="43"/>
        <v>71.462206733478681</v>
      </c>
      <c r="P83" s="36">
        <f t="shared" si="43"/>
        <v>71.629079189231518</v>
      </c>
      <c r="Q83" s="36">
        <f t="shared" si="43"/>
        <v>74.335333837929326</v>
      </c>
      <c r="R83" s="36">
        <f t="shared" si="43"/>
        <v>72.667120310373548</v>
      </c>
      <c r="S83" s="36">
        <f t="shared" si="43"/>
        <v>68.717284279501669</v>
      </c>
      <c r="T83" s="36">
        <f t="shared" si="43"/>
        <v>73.46944055151792</v>
      </c>
      <c r="U83" s="36">
        <f t="shared" si="43"/>
        <v>68.438227339204488</v>
      </c>
      <c r="V83" s="36">
        <f t="shared" si="43"/>
        <v>70.974276559140165</v>
      </c>
      <c r="W83" s="36">
        <f t="shared" si="43"/>
        <v>72.07512159376283</v>
      </c>
      <c r="X83" s="36">
        <f t="shared" si="43"/>
        <v>71.464317067480266</v>
      </c>
    </row>
    <row r="84" spans="4:24" x14ac:dyDescent="0.4">
      <c r="D84" s="4" t="s">
        <v>23</v>
      </c>
      <c r="E84" s="17" t="s">
        <v>17</v>
      </c>
      <c r="F84" s="5">
        <f>IF(F73&lt;&gt;0,F73+F39,"")</f>
        <v>2833370</v>
      </c>
      <c r="G84" s="5">
        <f t="shared" ref="G84:X85" si="44">IF(G73&lt;&gt;0,G73+G39,"")</f>
        <v>4667758</v>
      </c>
      <c r="H84" s="5">
        <f t="shared" si="44"/>
        <v>3251644</v>
      </c>
      <c r="I84" s="5">
        <f t="shared" si="44"/>
        <v>10752772</v>
      </c>
      <c r="J84" s="5">
        <f t="shared" si="44"/>
        <v>2854264</v>
      </c>
      <c r="K84" s="5">
        <f t="shared" si="44"/>
        <v>3835618</v>
      </c>
      <c r="L84" s="5">
        <f t="shared" si="44"/>
        <v>3038624</v>
      </c>
      <c r="M84" s="5">
        <f t="shared" si="44"/>
        <v>9728506</v>
      </c>
      <c r="N84" s="5">
        <f t="shared" si="44"/>
        <v>20481278</v>
      </c>
      <c r="O84" s="5">
        <f t="shared" si="44"/>
        <v>3244560</v>
      </c>
      <c r="P84" s="5">
        <f t="shared" si="44"/>
        <v>2762292</v>
      </c>
      <c r="Q84" s="5">
        <f t="shared" si="44"/>
        <v>2838208</v>
      </c>
      <c r="R84" s="5">
        <f t="shared" si="44"/>
        <v>8845060</v>
      </c>
      <c r="S84" s="5">
        <f t="shared" si="44"/>
        <v>2814076</v>
      </c>
      <c r="T84" s="5">
        <f t="shared" si="44"/>
        <v>4348302</v>
      </c>
      <c r="U84" s="5">
        <f t="shared" si="44"/>
        <v>3401386</v>
      </c>
      <c r="V84" s="5">
        <f t="shared" si="44"/>
        <v>7749688</v>
      </c>
      <c r="W84" s="5">
        <f t="shared" si="44"/>
        <v>16594748</v>
      </c>
      <c r="X84" s="5">
        <f t="shared" si="44"/>
        <v>37076026</v>
      </c>
    </row>
    <row r="85" spans="4:24" x14ac:dyDescent="0.4">
      <c r="E85" s="15" t="s">
        <v>18</v>
      </c>
      <c r="F85" s="1">
        <f>IF(F74&lt;&gt;0,F74+F40,"")</f>
        <v>2220962</v>
      </c>
      <c r="G85" s="1">
        <f t="shared" si="44"/>
        <v>2233760</v>
      </c>
      <c r="H85" s="1">
        <f t="shared" si="44"/>
        <v>2367146</v>
      </c>
      <c r="I85" s="1">
        <f t="shared" si="44"/>
        <v>6821868</v>
      </c>
      <c r="J85" s="1">
        <f t="shared" si="44"/>
        <v>2051500</v>
      </c>
      <c r="K85" s="1">
        <f t="shared" si="44"/>
        <v>2489286</v>
      </c>
      <c r="L85" s="1">
        <f t="shared" si="44"/>
        <v>2541060</v>
      </c>
      <c r="M85" s="1">
        <f t="shared" si="44"/>
        <v>7081846</v>
      </c>
      <c r="N85" s="1">
        <f t="shared" si="44"/>
        <v>13903714</v>
      </c>
      <c r="O85" s="1">
        <f t="shared" si="44"/>
        <v>1929164</v>
      </c>
      <c r="P85" s="1">
        <f t="shared" si="44"/>
        <v>2161200</v>
      </c>
      <c r="Q85" s="1">
        <f t="shared" si="44"/>
        <v>2024480</v>
      </c>
      <c r="R85" s="1">
        <f t="shared" si="44"/>
        <v>6114844</v>
      </c>
      <c r="S85" s="1">
        <f t="shared" si="44"/>
        <v>2149224</v>
      </c>
      <c r="T85" s="1">
        <f t="shared" si="44"/>
        <v>2997000</v>
      </c>
      <c r="U85" s="1">
        <f t="shared" si="44"/>
        <v>2457704</v>
      </c>
      <c r="V85" s="1">
        <f t="shared" si="44"/>
        <v>5454704</v>
      </c>
      <c r="W85" s="1">
        <f t="shared" si="44"/>
        <v>11569548</v>
      </c>
      <c r="X85" s="1">
        <f t="shared" si="44"/>
        <v>25473262</v>
      </c>
    </row>
    <row r="86" spans="4:24" x14ac:dyDescent="0.4">
      <c r="E86" s="15" t="s">
        <v>19</v>
      </c>
      <c r="F86" s="36">
        <f>IF(F84&lt;&gt;0,F85/F84*100,"")</f>
        <v>78.385879712144899</v>
      </c>
      <c r="G86" s="36">
        <f t="shared" ref="G86:X86" si="45">IF(G84&lt;&gt;0,G85/G84*100,"")</f>
        <v>47.855094458624464</v>
      </c>
      <c r="H86" s="36">
        <f t="shared" si="45"/>
        <v>72.798436729236045</v>
      </c>
      <c r="I86" s="36">
        <f t="shared" si="45"/>
        <v>63.442877799324684</v>
      </c>
      <c r="J86" s="36">
        <f t="shared" si="45"/>
        <v>71.874921170571469</v>
      </c>
      <c r="K86" s="36">
        <f t="shared" si="45"/>
        <v>64.899215719605024</v>
      </c>
      <c r="L86" s="36">
        <f t="shared" si="45"/>
        <v>83.625351474878101</v>
      </c>
      <c r="M86" s="36">
        <f t="shared" si="45"/>
        <v>72.794795007578756</v>
      </c>
      <c r="N86" s="36">
        <f t="shared" si="45"/>
        <v>67.884992332997967</v>
      </c>
      <c r="O86" s="36">
        <f t="shared" si="45"/>
        <v>59.458416549547557</v>
      </c>
      <c r="P86" s="36">
        <f t="shared" si="45"/>
        <v>78.239375127611424</v>
      </c>
      <c r="Q86" s="36">
        <f t="shared" si="45"/>
        <v>71.329514961553215</v>
      </c>
      <c r="R86" s="36">
        <f t="shared" si="45"/>
        <v>69.132871908161164</v>
      </c>
      <c r="S86" s="36">
        <f t="shared" si="45"/>
        <v>76.374056706357607</v>
      </c>
      <c r="T86" s="36">
        <f t="shared" si="45"/>
        <v>68.923455638545803</v>
      </c>
      <c r="U86" s="36">
        <f t="shared" si="45"/>
        <v>72.255956836419031</v>
      </c>
      <c r="V86" s="36">
        <f t="shared" si="45"/>
        <v>70.386111027953646</v>
      </c>
      <c r="W86" s="36">
        <f t="shared" si="45"/>
        <v>69.718130097546521</v>
      </c>
      <c r="X86" s="36">
        <f t="shared" si="45"/>
        <v>68.705481002737457</v>
      </c>
    </row>
  </sheetData>
  <phoneticPr fontId="1"/>
  <pageMargins left="0.39370078740157483" right="0.39370078740157483" top="0.59055118110236227" bottom="0.59055118110236227" header="0.31496062992125984" footer="0.31496062992125984"/>
  <pageSetup paperSize="9" scale="46" fitToHeight="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layout</vt:lpstr>
      <vt:lpstr>format</vt:lpstr>
      <vt:lpstr>sample</vt:lpstr>
      <vt:lpstr>format!Print_Area</vt:lpstr>
      <vt:lpstr>sample!Print_Area</vt:lpstr>
      <vt:lpstr>format!Print_Titles</vt:lpstr>
      <vt:lpstr>layout!Print_Titles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2018-09-12T12:21:58Z</cp:lastPrinted>
  <dcterms:created xsi:type="dcterms:W3CDTF">2018-08-20T10:30:25Z</dcterms:created>
  <dcterms:modified xsi:type="dcterms:W3CDTF">2018-10-30T02:56:46Z</dcterms:modified>
</cp:coreProperties>
</file>